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РУС" sheetId="1" r:id="rId1"/>
    <sheet name="КАЗ" sheetId="2" r:id="rId2"/>
    <sheet name="Лист3" sheetId="3" r:id="rId3"/>
  </sheets>
  <definedNames/>
  <calcPr fullCalcOnLoad="1"/>
</workbook>
</file>

<file path=xl/sharedStrings.xml><?xml version="1.0" encoding="utf-8"?>
<sst xmlns="http://schemas.openxmlformats.org/spreadsheetml/2006/main" count="4026" uniqueCount="686">
  <si>
    <t xml:space="preserve">ГОСТ 2874-82 "Вода питьевая" Число микроорганизмов на 1см3 не более 100, число бактерий группы кишечных палочек в 1 дм3 воды -не более3, цвет прозрачный. СанПиН№ 2.1.4.559-96 Питьевая вода. Гигиенические требования к качеству воды централизованных систем </t>
  </si>
  <si>
    <t>43.22.12</t>
  </si>
  <si>
    <t>Услуги по отоплению</t>
  </si>
  <si>
    <t>Подача тепла в произвдоственнвые помещения</t>
  </si>
  <si>
    <t>январь-апрель, октябрь-декабрь</t>
  </si>
  <si>
    <t>4 У</t>
  </si>
  <si>
    <t>42.21.13</t>
  </si>
  <si>
    <t>Услуги канализация</t>
  </si>
  <si>
    <t>Отвод и очистка стоков</t>
  </si>
  <si>
    <t>5 У</t>
  </si>
  <si>
    <t>Техобследование грузоподъемных кранов</t>
  </si>
  <si>
    <t>для обеспечения безопасности работы кранов</t>
  </si>
  <si>
    <t>6 У</t>
  </si>
  <si>
    <t>81.29.11</t>
  </si>
  <si>
    <t>Услуги СЭС</t>
  </si>
  <si>
    <t>оказание санитарноых услуг по дезинфекции и дератизации</t>
  </si>
  <si>
    <t>7 У</t>
  </si>
  <si>
    <t>85.59.13</t>
  </si>
  <si>
    <t>Повышение квалификации газорезчики, стропальщики</t>
  </si>
  <si>
    <t>Провессиональное усовершенствование</t>
  </si>
  <si>
    <t>май</t>
  </si>
  <si>
    <t>8 У</t>
  </si>
  <si>
    <t>65.12.21</t>
  </si>
  <si>
    <t>Обязательное страхование ГПО работадателя</t>
  </si>
  <si>
    <t>апрель</t>
  </si>
  <si>
    <t>9 У</t>
  </si>
  <si>
    <t>Страхование транспорта</t>
  </si>
  <si>
    <t>Оказание услуг по  страховании гражданско-правовой ответственности по автомобилю марки Камаз 5510</t>
  </si>
  <si>
    <t>10 У</t>
  </si>
  <si>
    <t>65.12.12</t>
  </si>
  <si>
    <t xml:space="preserve">Медицинское страхование и вакцинация </t>
  </si>
  <si>
    <t>Добровольное страхование на случай болезни</t>
  </si>
  <si>
    <t>11 У</t>
  </si>
  <si>
    <t>38.11.21</t>
  </si>
  <si>
    <t>Захоронение твердых бытовых отходов</t>
  </si>
  <si>
    <t>захоронение твердо-бытовых отходоы с производственной базы г.Щучинск</t>
  </si>
  <si>
    <t>12 У</t>
  </si>
  <si>
    <t>74.90.20</t>
  </si>
  <si>
    <t>Проверка и ремонт весов</t>
  </si>
  <si>
    <t>ежегодная проверка 1-тонных весов</t>
  </si>
  <si>
    <t>апрель-май</t>
  </si>
  <si>
    <t>13 У</t>
  </si>
  <si>
    <t>Проверка сопротивления изоляции</t>
  </si>
  <si>
    <t xml:space="preserve">средства защиты   необходимо периодически испытывать  по нормам и срокам и должны  быть защищены от увлажнения, загрязнения и механических повреждений </t>
  </si>
  <si>
    <t>14 У</t>
  </si>
  <si>
    <t>58.29.31.</t>
  </si>
  <si>
    <t>Заправка и ремонт  оргтехники</t>
  </si>
  <si>
    <t>( заправка картрижда)</t>
  </si>
  <si>
    <t>15 У</t>
  </si>
  <si>
    <t>Обслуживание орг.техники</t>
  </si>
  <si>
    <t>(сеть,обновление,ремонт)</t>
  </si>
  <si>
    <t>16 У</t>
  </si>
  <si>
    <t xml:space="preserve">Услуги связи </t>
  </si>
  <si>
    <t>Производственная необходимость</t>
  </si>
  <si>
    <t>17 У</t>
  </si>
  <si>
    <t>68.20.12</t>
  </si>
  <si>
    <t>Аренда помещения</t>
  </si>
  <si>
    <t>18 У</t>
  </si>
  <si>
    <t>49.32.12</t>
  </si>
  <si>
    <t>Аренда автотранспорта</t>
  </si>
  <si>
    <t>19 У</t>
  </si>
  <si>
    <t>Услуги РИВЦ</t>
  </si>
  <si>
    <t>Програмное обеспечение бухгалтерского учета</t>
  </si>
  <si>
    <t>20 У</t>
  </si>
  <si>
    <t>69.10.16</t>
  </si>
  <si>
    <t>Нотариальные услуги</t>
  </si>
  <si>
    <t>Нотариально заверение документов</t>
  </si>
  <si>
    <t>21 У</t>
  </si>
  <si>
    <t>53.10.12.</t>
  </si>
  <si>
    <t xml:space="preserve">Почтовые услуги </t>
  </si>
  <si>
    <t xml:space="preserve">отправка писем, посылок, бандеролей </t>
  </si>
  <si>
    <t>22 У</t>
  </si>
  <si>
    <t>70.22.13</t>
  </si>
  <si>
    <t>Маркетинговые исследования</t>
  </si>
  <si>
    <t>Предоставление ценовой информации по регионам</t>
  </si>
  <si>
    <t>май-сентябрь</t>
  </si>
  <si>
    <t>23 У</t>
  </si>
  <si>
    <t>Сопровождение програмного обеспечения</t>
  </si>
  <si>
    <t>обслуживание налоговой программы</t>
  </si>
  <si>
    <t>24 У</t>
  </si>
  <si>
    <t>қантар</t>
  </si>
  <si>
    <t>ақпан</t>
  </si>
  <si>
    <t>ақпан-наурыз</t>
  </si>
  <si>
    <t>қараша</t>
  </si>
  <si>
    <t>мамыр-шілде</t>
  </si>
  <si>
    <t>мамыр</t>
  </si>
  <si>
    <t>сауір</t>
  </si>
  <si>
    <t>мамыр-қыркуйек</t>
  </si>
  <si>
    <t>қантар-сауір, қазан-желтоқсан</t>
  </si>
  <si>
    <t>қантар-наурыз,қараша-желтоқсан</t>
  </si>
  <si>
    <t>ай сайын</t>
  </si>
  <si>
    <t>ақпан-желтоқсан</t>
  </si>
  <si>
    <t xml:space="preserve"> 2013 ж.31 желтоқсанға дейін</t>
  </si>
  <si>
    <t>тоқсан сайын</t>
  </si>
  <si>
    <t>қантар-сәуір, қазан-желтоқсан</t>
  </si>
  <si>
    <t>сауір 2013-сауір 2014</t>
  </si>
  <si>
    <t>қөараша</t>
  </si>
  <si>
    <t>сауір-мамыр</t>
  </si>
  <si>
    <t>дана</t>
  </si>
  <si>
    <t>бума</t>
  </si>
  <si>
    <t>пп.2 п.137</t>
  </si>
  <si>
    <t>Тауарлар</t>
  </si>
  <si>
    <t>Жумыстар</t>
  </si>
  <si>
    <t>Кызмет корсету</t>
  </si>
  <si>
    <t>Кәсіби жетілдір</t>
  </si>
  <si>
    <t>Мониторингтің ба0ылау</t>
  </si>
  <si>
    <t xml:space="preserve">ГЗ бағдарламаның күтуі </t>
  </si>
  <si>
    <t>алымның бағдарламасының күтуі</t>
  </si>
  <si>
    <t>Бағаның ақпаратының жібер- ша аймақтарға</t>
  </si>
  <si>
    <t xml:space="preserve">аттану хаттың, сауқаттардың, бандерольтердің </t>
  </si>
  <si>
    <t xml:space="preserve">нотариалдіқ Құжаттың растаттыруы </t>
  </si>
  <si>
    <t>Программма қамсыздандыру бухгалтерлік есеп</t>
  </si>
  <si>
    <t>Өндірістік қажеттілік</t>
  </si>
  <si>
    <t>(ау, жаңала-, жөндеу)</t>
  </si>
  <si>
    <t>картрижді толтыру</t>
  </si>
  <si>
    <t>1-тонналы таразының жыл сайынғы тексерісі</t>
  </si>
  <si>
    <t>пп.10 п.140</t>
  </si>
  <si>
    <t xml:space="preserve"> АО "Транстелеком" байланыс кызмет</t>
  </si>
  <si>
    <t xml:space="preserve"> канализации кызметі</t>
  </si>
  <si>
    <t>басқа кызметі</t>
  </si>
  <si>
    <t xml:space="preserve">Щучинск өндірістік базасына тұрмыстық қоқысты жерлеуі </t>
  </si>
  <si>
    <t xml:space="preserve">  ақы-пұлдарының қажет ша шамаға және мерзімдерге ауық-ауық сына-  және болуға керекке  паналы от дымданудың, салтақтанудың және механикалы бұзылулардың </t>
  </si>
  <si>
    <t xml:space="preserve">  уақиға аурудың Ерікті сақтандыру</t>
  </si>
  <si>
    <t>Қызмет атқарудың  бойынша  азаматтык-қуққықтық жауапкершіліктің сақтандыруында Камаз 5510 маркасының автомобильсына</t>
  </si>
  <si>
    <t xml:space="preserve"> жумысберушінің ГПО тындырымды сақтандыруы</t>
  </si>
  <si>
    <t>Кәсіби жетілдіру</t>
  </si>
  <si>
    <t>санитарлық қызмет атқарудың  дезинфекцияге және дератизацияға</t>
  </si>
  <si>
    <t>шүмектің жұмысының қауіпсіздігінің қамсыздандыруы үшін</t>
  </si>
  <si>
    <t>Бұрма және ағынның жаман-жұманы</t>
  </si>
  <si>
    <t>Жылының берісі өндірістік бөлмелерге</t>
  </si>
  <si>
    <t xml:space="preserve">ГОСТ 2874-82 Су микронның санының бас 1см3 более 100 сусындық", ішекті таяқшаның тобының бактериясының саны ара -не более3 суының 1 дм3, түс мөлдір. СанПиН№ 2.1.4.559-96 ауызсу. Гигиеналық талаптар орталықтандыр- жүйенің суының сапасына </t>
  </si>
  <si>
    <t>Қозғалыстың қауіпсіздігінің қамсыздандыруы үшін</t>
  </si>
  <si>
    <t xml:space="preserve">Л- 0,2-62 дизел отыны бірінші сұрып(ОКП 025131 0106) гост 305-82 цетан сан 45, 3-6 сСт кинематиялық тұтқырлығы, қалшиыстың қызуының - 10 °мен емес биік, помутнения қызуы - 5°мен емес биік, тұтан- қызуы емес төмендегі 62°мен ара берік тигель анықта-, күкірт бұқаралық сыбаға емес более 0,2%, меркаптан күкірт бұқаралық сыбаға,% емес более 0,01; күлділік более 0,01%, механикалы қоспаның мазмұны, </t>
  </si>
  <si>
    <t xml:space="preserve">дизел отын(3-0,2-минус 35) бірінші сұрып ) гост 305-82 цетан сан 45, 1,8-5 сСт кинематиялық тұтқырлығы, қалшиыстың қызуының - 35 °мен емес биік, помутнения қызуы - 25°мен емес биік, тұтан- қызуы емес төмендегі 40°мен ара берік тигель анықта-, күкірт бұқаралық сыбаға емес более 0,2%, меркаптан күкірт бұқаралық сыбаға,% емес более 0,01; күлділік более 0,01%, механикалы қоспаның мазмұны, </t>
  </si>
  <si>
    <t>А4 форматы, 500 парақ, нығыздықтың будасында -  210*297 80г/см 2, ақтығы  96 кемірек</t>
  </si>
  <si>
    <t>факсқа аналған 210х30х18 мм, DX71766003</t>
  </si>
  <si>
    <t>Жазу үшін, жабысқақ аймақпен, (түсті), өлшем 75ммх125мм, 100 парақ</t>
  </si>
  <si>
    <t xml:space="preserve"> жабысқақ аймақпен.76х10,2</t>
  </si>
  <si>
    <t>А5, 14,5х20,6см, орыс/ағылш</t>
  </si>
  <si>
    <t>Грифельдін жуандығы 0,5 и 0,7 мм</t>
  </si>
  <si>
    <t xml:space="preserve"> EVOLUTION 650НВ қарындашы  (CONTE-Франция)</t>
  </si>
  <si>
    <t>құрғак 10гр.0834/5 (ESSELTE-Германия)</t>
  </si>
  <si>
    <t xml:space="preserve">ақ конверт160х230 625 силикондық </t>
  </si>
  <si>
    <t>230х325 3304 логотиппен кесек-кесек</t>
  </si>
  <si>
    <t>Informat, 20 мл., шоқ, шиша, № 66155, спирттік негізі</t>
  </si>
  <si>
    <t>А4 форматы, концелярдық кітап, 96 парақты, тор</t>
  </si>
  <si>
    <t>құжаттардытіктірү үшін арналған, 1мм диаметрі, ұзындығы м 2 380. құжаттарды тіктірү үшін қолданылады.</t>
  </si>
  <si>
    <t>Таңбалағыштар мәтін.20251/4шт. EXUCE п/бастың(MON AMI- Корея) (терім)</t>
  </si>
  <si>
    <t>көлем 2Гб</t>
  </si>
  <si>
    <t xml:space="preserve">кеңсенің қайшылары  140 мм, қалам пластмассадан  2 ГОСТ 12.2.118-88 сәйкеседі </t>
  </si>
  <si>
    <t>А4 форматы, F-40АБ, пластиқ, 80 файл</t>
  </si>
  <si>
    <t>ГОСТ28937-91 қалам шарикті, көк 0.5мм</t>
  </si>
  <si>
    <t xml:space="preserve">гельнің 34922/34902 J.GRIP - 506 син.(MonArni) </t>
  </si>
  <si>
    <t xml:space="preserve">степлер үшін № 24,26,29 </t>
  </si>
  <si>
    <t>степлер үшін № 10</t>
  </si>
  <si>
    <t>стандартты, PVC пластиғы, қысқышпен</t>
  </si>
  <si>
    <t>Скреплар 25мм</t>
  </si>
  <si>
    <t>ЕС-20П, 20 файл А- 4 форматымен</t>
  </si>
  <si>
    <t>Қағаздар(51Мм) үшін, черн. (15АВ)</t>
  </si>
  <si>
    <t>(мөлдір) 50мм*60м</t>
  </si>
  <si>
    <t>22 мл.,  кенсе</t>
  </si>
  <si>
    <t>Қарындаштың ізін өшіру үшін, 20х30мм ақ түсті</t>
  </si>
  <si>
    <t xml:space="preserve">Гост 20010-93.Негізі натурал латекстік қоспадан жасалған. </t>
  </si>
  <si>
    <t>колғап , екі жіптік матадан</t>
  </si>
  <si>
    <t>Гост 12.4.010-75.бірсаусақты биялайлар . Үстімнің матасы - 410-550 граммның/нығыздығы кв.м. брезент. Берік биялайлар отқа қарсы сіңдірумен маңызды механикалы жұмыстар үшін арнаулы. Қос тігіс баянды көбейтеді</t>
  </si>
  <si>
    <t>техникалық сипаттамасы  6346-84 төмен емес</t>
  </si>
  <si>
    <t xml:space="preserve">219мм цилиндрының диаметрі, сыйымдылық л 40, биіктік 1755мм, 93кг газсауытының салмағы, жұмыстың қысымының 19,6 МПа </t>
  </si>
  <si>
    <t>тұтқасымен, салмағы 5 кг</t>
  </si>
  <si>
    <t>тұтқасымен, салмағы 3 кг</t>
  </si>
  <si>
    <t xml:space="preserve"> Балға және зілбалғалар үшін, гост 17267-71</t>
  </si>
  <si>
    <t xml:space="preserve"> дөңгелек пышақты балта қию және шабу үшін арналған</t>
  </si>
  <si>
    <t>Размещение вебсервера в сети интернет</t>
  </si>
  <si>
    <t>обслуживание программы по  ГЗ</t>
  </si>
  <si>
    <t>25 У</t>
  </si>
  <si>
    <t>Тех.поддержка сайта</t>
  </si>
  <si>
    <t>26 У</t>
  </si>
  <si>
    <t>Сопровождение карты мониторинга мониторинга</t>
  </si>
  <si>
    <t>Сопровождение мониторинга</t>
  </si>
  <si>
    <t>27 У</t>
  </si>
  <si>
    <t>Повышение квалификации бухгалтеров</t>
  </si>
  <si>
    <t>апрель 2013апрель 2014</t>
  </si>
  <si>
    <t>до 31 января 2013 года</t>
  </si>
  <si>
    <t>АО</t>
  </si>
  <si>
    <t>услуги</t>
  </si>
  <si>
    <t>услуги связи предприятий АО "Транстелеком"</t>
  </si>
  <si>
    <t>Услуги водоснабжения и водоотведения</t>
  </si>
  <si>
    <t>Услуги теплоснабжения</t>
  </si>
  <si>
    <t>Услуги канализации</t>
  </si>
  <si>
    <t>прочие услуги</t>
  </si>
  <si>
    <t xml:space="preserve">прочие услуги </t>
  </si>
  <si>
    <t>ОРУ аффил.</t>
  </si>
  <si>
    <t>ОРУ сторонние</t>
  </si>
  <si>
    <t>Прочие</t>
  </si>
  <si>
    <t>итого</t>
  </si>
  <si>
    <t>СК</t>
  </si>
  <si>
    <t>Токтар А.Т. 8/7172/24-39-56</t>
  </si>
  <si>
    <t>"Өркен 2005" ЖШС</t>
  </si>
  <si>
    <t>кыскы жанар-май</t>
  </si>
  <si>
    <t>жазгы жанар-май</t>
  </si>
  <si>
    <t>Кагаз</t>
  </si>
  <si>
    <t>Кагаз (факс)</t>
  </si>
  <si>
    <t>кунделшл</t>
  </si>
  <si>
    <t xml:space="preserve">Карандаш </t>
  </si>
  <si>
    <t>Конверт</t>
  </si>
  <si>
    <t>Қайшы</t>
  </si>
  <si>
    <t>Папка 30 файл</t>
  </si>
  <si>
    <t>Қалам</t>
  </si>
  <si>
    <t>Скоба</t>
  </si>
  <si>
    <t>клипса</t>
  </si>
  <si>
    <t>скотч</t>
  </si>
  <si>
    <t>Желшм</t>
  </si>
  <si>
    <t>резеңке қолғап</t>
  </si>
  <si>
    <t>жылы қолғап</t>
  </si>
  <si>
    <t>брезент қолғап</t>
  </si>
  <si>
    <t>шүберек</t>
  </si>
  <si>
    <t>өрт сөндіргіш</t>
  </si>
  <si>
    <t>дизелдік май</t>
  </si>
  <si>
    <t>трансмиссиялық май</t>
  </si>
  <si>
    <t>солидол</t>
  </si>
  <si>
    <t>кислород баллон</t>
  </si>
  <si>
    <t>пропан баллон</t>
  </si>
  <si>
    <t>зілбалға</t>
  </si>
  <si>
    <t>сап </t>
  </si>
  <si>
    <t>балта</t>
  </si>
  <si>
    <t>қол ара</t>
  </si>
  <si>
    <t>электр шамы</t>
  </si>
  <si>
    <t>Ара</t>
  </si>
  <si>
    <t>пропандық ара</t>
  </si>
  <si>
    <t>электрод</t>
  </si>
  <si>
    <t>диск</t>
  </si>
  <si>
    <t> кір жуғыш ұнтақ</t>
  </si>
  <si>
    <t>сабын</t>
  </si>
  <si>
    <t>сүт</t>
  </si>
  <si>
    <t>Электроқуат</t>
  </si>
  <si>
    <t>көлшк техюбақылау</t>
  </si>
  <si>
    <t xml:space="preserve"> АО"Транстелеком" байланыс қызметі</t>
  </si>
  <si>
    <t>су беру қызметі</t>
  </si>
  <si>
    <t>жылу беру қызметі</t>
  </si>
  <si>
    <t xml:space="preserve"> канализация қызметі</t>
  </si>
  <si>
    <t>өтергіш кран зерттеу</t>
  </si>
  <si>
    <t xml:space="preserve"> СЭС қызметі</t>
  </si>
  <si>
    <t>газорезчик, стропальщик мамандығын арттыру</t>
  </si>
  <si>
    <t>Сақтандыру</t>
  </si>
  <si>
    <t>көлік сақтандыру</t>
  </si>
  <si>
    <t>мед. Сақтандыру</t>
  </si>
  <si>
    <t>ТБО көму</t>
  </si>
  <si>
    <t>Өлшегіш тексерту жане жөндеу қызметі</t>
  </si>
  <si>
    <t>изоляцию тексерту</t>
  </si>
  <si>
    <t>картриджті жөндеу</t>
  </si>
  <si>
    <t>орг.техника қызмет көрсету</t>
  </si>
  <si>
    <t>байланыс қызметі</t>
  </si>
  <si>
    <t>кеңсе жалга алу</t>
  </si>
  <si>
    <t xml:space="preserve"> РИВЦ қызметі</t>
  </si>
  <si>
    <t>Нотариалдік қызметті</t>
  </si>
  <si>
    <t>Пошта қызметі</t>
  </si>
  <si>
    <t>Маркетинг зерттеу</t>
  </si>
  <si>
    <t>ПО бақылау</t>
  </si>
  <si>
    <t>вебсервер</t>
  </si>
  <si>
    <t xml:space="preserve"> сайт қызмет корсету</t>
  </si>
  <si>
    <t xml:space="preserve"> карты мониторинг бакылау</t>
  </si>
  <si>
    <t xml:space="preserve"> бухгалтер мамандығын арттыру</t>
  </si>
  <si>
    <t>жанар-май</t>
  </si>
  <si>
    <t>электрокуат</t>
  </si>
  <si>
    <t>материал</t>
  </si>
  <si>
    <t>жумыс</t>
  </si>
  <si>
    <t>қызмет</t>
  </si>
  <si>
    <t>Кеңсе заттары</t>
  </si>
  <si>
    <t>арнаулы жұмыс киімі, аяқ киім</t>
  </si>
  <si>
    <t>тұрмыстық заттары</t>
  </si>
  <si>
    <t>басқадай материал</t>
  </si>
  <si>
    <t>Инструменттер, құрал-саймандар</t>
  </si>
  <si>
    <t>азык-түлік</t>
  </si>
  <si>
    <t>тауар</t>
  </si>
  <si>
    <t xml:space="preserve">План закупок товаров, работ и услуг на 2013 год по ТОО "Өркен 2005" </t>
  </si>
  <si>
    <t>Акмола обл., Щучинск қ, .Паровозная к,1</t>
  </si>
  <si>
    <t>22.29.15</t>
  </si>
  <si>
    <t>22.29.25.</t>
  </si>
  <si>
    <t>25.73.10</t>
  </si>
  <si>
    <t>Приложение 1</t>
  </si>
  <si>
    <t>(информация о внесении изменений и (или) дополнений в план закупок)</t>
  </si>
  <si>
    <t>№ п/п</t>
  </si>
  <si>
    <t>Наименование организации (Заказчика)</t>
  </si>
  <si>
    <t>Код ТРУ</t>
  </si>
  <si>
    <t>согласно ЕНС ТРУ</t>
  </si>
  <si>
    <t>согласно SAP</t>
  </si>
  <si>
    <t xml:space="preserve">Способ закупок </t>
  </si>
  <si>
    <t>Прогноз казахстанского содержания, %</t>
  </si>
  <si>
    <t>Код КАТО места осуществления закупки</t>
  </si>
  <si>
    <t>Место (адрес) осуществления закупок</t>
  </si>
  <si>
    <t>Срок осуществления закупок (предпологаемая дата/месяц проведения)</t>
  </si>
  <si>
    <t>Регион, место поставки товара, выполнения работ, оказания услуг</t>
  </si>
  <si>
    <t xml:space="preserve">Условия поставки по ИНКОТЕРМС 2000, условия оплаты и график поставки </t>
  </si>
  <si>
    <t>Срок и график поставки товара, выполнения работ, оказания услуг</t>
  </si>
  <si>
    <t>Условия оплаты (размер авансового платежа), %</t>
  </si>
  <si>
    <t>Количество, объем</t>
  </si>
  <si>
    <t>Маркетинговая цена за единицу (без НДС), тенге</t>
  </si>
  <si>
    <t>Сумма, планируемая для закупки ТРУ без НДС, тенге</t>
  </si>
  <si>
    <t>Сумма, планируемая для закупки ТРУ с НДС, тенге</t>
  </si>
  <si>
    <t>Приоритет закупки</t>
  </si>
  <si>
    <t>Год закупки</t>
  </si>
  <si>
    <t>Примеча-ние (изменение в столбцах с 3-23)</t>
  </si>
  <si>
    <t>Инициатор</t>
  </si>
  <si>
    <t xml:space="preserve">Организатор </t>
  </si>
  <si>
    <t>Статус поставщика**</t>
  </si>
  <si>
    <t>Маркетинговая цена за единицу (с НДС), тенге</t>
  </si>
  <si>
    <t>Исключенная сумма, планируемая для закупки (без НДС), тенге</t>
  </si>
  <si>
    <t>Исключенная сумма, планируемая для закупки (с НДС), тенге</t>
  </si>
  <si>
    <t>Элемент затрат</t>
  </si>
  <si>
    <t>Наименование инвестиционного проекта в соответствии с инвестиционным бюджетом</t>
  </si>
  <si>
    <t>Укрупненная группировка номенклатурных позиций</t>
  </si>
  <si>
    <t>Вид закупки</t>
  </si>
  <si>
    <t>Обоснование выбора способа закупки (№ пункта Правил СК)</t>
  </si>
  <si>
    <t>Исходящий № маркетингового заключения ЦКМ/СКК</t>
  </si>
  <si>
    <t xml:space="preserve">Примечание (изменение в столбцах с 25 по 41) </t>
  </si>
  <si>
    <t>Статус строки</t>
  </si>
  <si>
    <t>Первоочередные закупки</t>
  </si>
  <si>
    <t>Наименование закупаемых  товаров, работ и услуг</t>
  </si>
  <si>
    <t>Краткая характеристика (описание) товаров работ и услуг с указанием  (СТ РК, ГОСТ и т.д.)</t>
  </si>
  <si>
    <t>Дополнительная характеристика</t>
  </si>
  <si>
    <t>Код единицы измерения по МКЕИ</t>
  </si>
  <si>
    <t xml:space="preserve">Единица измерения </t>
  </si>
  <si>
    <t>Номенклатурный номер</t>
  </si>
  <si>
    <t>Вид расхода</t>
  </si>
  <si>
    <t>Группа закупок</t>
  </si>
  <si>
    <t>Код объекта учета</t>
  </si>
  <si>
    <t>Наименование кода объекта учета</t>
  </si>
  <si>
    <t>Количество</t>
  </si>
  <si>
    <t>Сумма , тенге с НДС</t>
  </si>
  <si>
    <t xml:space="preserve">% от годового закупа по проекту бюджета </t>
  </si>
  <si>
    <t>4.1</t>
  </si>
  <si>
    <t>Товары</t>
  </si>
  <si>
    <t>1 Т</t>
  </si>
  <si>
    <t>2 Т</t>
  </si>
  <si>
    <t>3 Т</t>
  </si>
  <si>
    <t>Итого по товарам:</t>
  </si>
  <si>
    <t>Работы</t>
  </si>
  <si>
    <t>1 Р</t>
  </si>
  <si>
    <t>Итого по работам:</t>
  </si>
  <si>
    <t>Услуги</t>
  </si>
  <si>
    <t>1 У</t>
  </si>
  <si>
    <t>2 У</t>
  </si>
  <si>
    <t>3 У</t>
  </si>
  <si>
    <t>Итого по услугам:</t>
  </si>
  <si>
    <t>План закупок составляется и утверждается идентичным на государственном и русском языках</t>
  </si>
  <si>
    <t xml:space="preserve">Форма отчетности должна представляться в электронном виде, в формате xls (Microsoft Excel) , шрифт - Times New Roman, кегль - 10. Не допускается применение в таблице объединенных ячеек. Изменение формы отчетности не допускается. </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</si>
  <si>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</si>
  <si>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</si>
  <si>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КАТО – классификатор административно-территориальных объектов,</t>
  </si>
  <si>
    <t>МКЕИ – международный классификатор единиц измерения.</t>
  </si>
  <si>
    <t>1.    В графе 1 указывается номер строки плана закупок</t>
  </si>
  <si>
    <t>Порядок нумерации строк плана закупок:</t>
  </si>
  <si>
    <t>- при формировании плана закупок:</t>
  </si>
  <si>
    <t>каждой строке плана закупок Департаментом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</si>
  <si>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 2 У - порядковый номер второй строки раздела "Услуги";</t>
  </si>
  <si>
    <t xml:space="preserve">нумерация строки каждого раздела начинается с "1". </t>
  </si>
  <si>
    <t>- при внесении изменений и/или дополнений в план закупок:</t>
  </si>
  <si>
    <t>при исключении строки (исключении позиции из плана закупок) соответствующее цифро-буквенное обозначение строки остается, при этом в соответствующих строках граф  20, 21 указывается "0". Исключенные суммы переносятся в графы 29, 30 соответственно. В столбце Примечание (графа 24) указывается - "исключена";</t>
  </si>
  <si>
    <t>при внесении изменений в план закупок (изменении количества, суммы, места и условия поставки и т.д.) соответствующее цифро-буквенное обозначение строки остается, при этом в столбце "Примечание" по данной строке  указывается графа, в которой произошли изменения, все суммы закупок в таком случае исключаются из общей суммы плана. Под соответствующей строкой добавляется строка с тем же порядковым номером 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</si>
  <si>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</si>
  <si>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2.    В графе 2 указывается аббревиатура организации-заказчика, например, ЦЖС. </t>
  </si>
  <si>
    <t>3.    В графе 3 указывается код ТРУ . Указывается код товара, работы или услуги  на уровне 14 символов из кодов ЕНС ТРУ для работ и услуг, 17 символов - для товаров. Пример: 01.11.12.00.00.10.10.10.1</t>
  </si>
  <si>
    <t>4.    В графе 4 указывается наименование ТРУ. Заполняется согласно соответствующего кода ЕНС ТРУ .</t>
  </si>
  <si>
    <t>5.    В графе 4.1 указывается наименование ТРУ согласно справочнику SAP. Не допускается в наименовании ТРУ указывать его характеристику (ГОСТ, СТ, ТУ, марка, модель, размер, цвет и т.д).</t>
  </si>
  <si>
    <t xml:space="preserve">6.    В графе 5 указывается 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 </t>
  </si>
  <si>
    <t xml:space="preserve">7.    В графе 6 указывается дополнительная (уточняющая) характеристика ТРУ согласно номенклатурному справочнику SAP. Техническая характеристика с указанием СТ РК, ГОСТ в строгом соответствии с требованиями, указанными в маркетинговом заключении. Не допускается содержание указаний на товарные знаки, знаки обслуживания, фирменные наименования, патенты, полезные модели, промышленные образцы, наименование места происхождения товара и наименование производителя, а также иных характеристик, определяющих принадлежность приобретаемого товара, работы, услуги отдельному потенциальному поставщику, за исключением случаев, когда осуществляются закупки товаров для доукомплектования, модернизации и дооснащения основного (установленного) оборудования. По позициям, относящимся к виду закупки «работы», должны содержаться сведения об объемах товаров, приобретаемых в рамках выполнения работ, при этом указание сведений об объемах товаров можно оформить в виде отдельного приложения к плану закупок. </t>
  </si>
  <si>
    <t>8.    В графе 7 указывается способ закупок. Указывается сокращенная буквенная аббревиатура способа закупок: ОТ - закупки способом открытого тендера, ЭОТ - электронные закупки способом открытого тендера, ЭОТТ - электронные закупки способом открытого тендера с применением торгов на понижение, ДТ - закупки способом открытого двухэтапного тендера, ЗТ - закупки способом проведения закрытого тендера, ЦП - закупки способом запроса ценовых предложений, ЦПЭ - электронные закупки способом запроса ценовых предложений, ЭЦПП - электронные закупки способом запроса ценовых предложений с применением торгов на понижение, ОИ - закупки из одного источника, ЭТ - закупки способом на организованных электронных торгах, ТБ - закупки через товарные биржи, ЦТЭ - закупки способом на организованных торгах  электрической энергии.</t>
  </si>
  <si>
    <t>9.    В графе 8 указывается прогноз казахстанского содержания в закупках товаров, работ или услуг в числовом формате. Не допускается указание прогноза в виде    0-100%, 100%.</t>
  </si>
  <si>
    <t>10.   В графе 9 указывается код Классификатора административно-территориальных объектов (КАТО), который является Государственным классификатором Республики Казахстан, утвержденным Приказом Комитета по техническому регулированию и метрологии Министерства индустрии и торговли Республики Казахстан от 2 февраля 2009 года № 56-од.</t>
  </si>
  <si>
    <t>11.     В графе 10 указывается место проведения закупок. Пример: г.Астана, кл. Кунаева 6, каб. 414. или Карагандинская обл., г.Караганда, ул.Бухар Жырау 17, каб 14.</t>
  </si>
  <si>
    <t>12.     В графе 11 указывается число и месяц закупки (как минимум месяц).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</si>
  <si>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13.     В графе 12 указывается как регион, так и место поставки ТРУ. Пример, для товаров - Акмолинская область, г.Степногорск, склад ГМЗ или Акмолинская область, ст.К-Боровое; для работ/услуг - г.Астана.</t>
  </si>
  <si>
    <t>14.     В графе 13 необходимо указывать условия поставки по ИНКОТЕРМС 2010. Пример: DDP. Данные заполняются только по разделу "Товары". По работам и услугам - не заполняется.</t>
  </si>
  <si>
    <t>15.     В графе 14 указывается срок поставки товаров, работ и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Указываются сроки выполнения работ, оказания услуг 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t>
  </si>
  <si>
    <t xml:space="preserve">16.     В графе 15 указываются условия оплаты. Не допускается указание в виде 0-30%.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</si>
  <si>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17.     В графе 16 указывается код единицы измерения по МКЕИ. Должен соответствовать коду МКЕИ, указанному в ЕНС ТРУ. Не заполняется по работам, услугам.</t>
  </si>
  <si>
    <t xml:space="preserve">18.    В графе 17 указывается единица измерения. Наименование единиц измерения товаров должно соответствовать коду МКЕИ, указанному в ЕНС ТРУ. </t>
  </si>
  <si>
    <t>19.     В графе 18 указывается  количество, объем в соответствии с единицей измерения, указанной в графе 17.</t>
  </si>
  <si>
    <t>20.     В графах  19, 28 указывается маркетинговая цена за единицу, тенге без НДС и с НДС соответственно. Цена определяемая согласно Правил определения маркетинговых цен на товары утвержденные решением Правления от 5 июля 2012 года № 29/12, а также в строгом соответствии  согласно выданным маркетинговым заключениям Департамента маркетинга и анализа закупок (касательно цен на 2013 год), ЦЖС, ТОО "Самрук-Казына Контракт". Кроме того, при расчете от цены с НДС цены без НДС принменяется округление до двух знаков в меньшую сторону. В случае, если товар или услуга, не облагается НДС, цена в графе 28 дублирует цену в графе 19.</t>
  </si>
  <si>
    <t xml:space="preserve">21.     В графах  20, 21 указывается сумма без НДС и с НДС соответственно. В случае, если товар или услуга, не облагается НДС, сумма в графе 21 дублирует сумму в графе 20. </t>
  </si>
  <si>
    <t xml:space="preserve">22.     В графе 22 указывается один из приоритетов. Отдаваемый при проведении закупки категориям поставщиков, указанных в статьях 18, 39 Правил АО "Самрук-Қазына". Для закупок среди отечественных товаропроизводителей указывается аббревиатура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товаропроизводителей Холдинга - ОТПХ, для отечественных поставщиков работ, услуг - ОПРУ. </t>
  </si>
  <si>
    <t xml:space="preserve">23.    В графе 23 «Год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05.2012 (месяц и год заключения договора) - 03.2013 (месяц и год окончания действия договора). </t>
  </si>
  <si>
    <t xml:space="preserve">24.    В графе 24 "Примечание"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</si>
  <si>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25.    В графе 25 указываются инициаторы закупок - администраторы бюджетов.</t>
  </si>
  <si>
    <t>26.    В графе 26 указываются организаторы закупок, определенные Правилами.</t>
  </si>
  <si>
    <t>27.     В графе 27 следует указать статус поставщика (ОТП – отечественные товаропроизводители и отечественные поставщики работ и услуг, ООИ – общественные объединения инвалидов, АО – группа компаний АО «НК «ҚТЖ», СК – группы компаний, входящих в состав Акционерного общества «Фонд национального благосостояния «Самрук-Қазына», Т – трейдер (посредник), являющийся резидентом  Республики Казахстан и не относящийся к вышеназванным группам, НР – поставщик, являющийся нерезидентом Республики Казахстан).</t>
  </si>
  <si>
    <t xml:space="preserve">28.    В графе 29, 30. В случае исключения закупок суммы закупок в тенге без НДС и с НДС в графах 20, 21 обнуляются и переносятся в графы 29, 30 соответственно. </t>
  </si>
  <si>
    <t>29.    В графе 31 необходимо указывать элемент затрат в соответствии с бюджетами (материалы, топливо, электроэнергия, ОРУ аффил., ОРУ сторон., ОРУ ком., прочие), и/или ПКВ (план капитальных вложений), и/или соцльготы).</t>
  </si>
  <si>
    <t>30.    В графе 32 необходимо указывать наименование инвестиционного проекта в строгом соответствии с утвержденным планом капитальных вложений.</t>
  </si>
  <si>
    <t>31.    Графа 33 заполняется в строгом соответствии с укрупненной группировкой плана закупок.</t>
  </si>
  <si>
    <t>32.    Графа 34 "Вид закупки". Данная графа заполняется в строгом соответствии с разграничением, указанном в ЕНС ТРУ.</t>
  </si>
  <si>
    <t>33.   В графе 35 "Обоснование выбора способа закупки" указывается № пункта Правил СК.</t>
  </si>
  <si>
    <t xml:space="preserve">34.   В графе 36 указывается номер исходящего письма Департамента маркетинга и анализа закупок (касательно цены на 2013 год), ЦЖС или ТОО "Самрук-Казына Контракт", содержащего маркетинговые заключения по вносимым в План закупок позициям товаров, работ и услуг. </t>
  </si>
  <si>
    <t>35.   В графе 37 указывается номенклатурный номер согласно справочникам (SAP, Фаворит).</t>
  </si>
  <si>
    <t>36.   В графе 38 «Вид расхода» проставляется кодировка согласно нижеследующему справочнику:</t>
  </si>
  <si>
    <t>Кодировка</t>
  </si>
  <si>
    <t>ID</t>
  </si>
  <si>
    <t>Инвестиционная деятельность</t>
  </si>
  <si>
    <t>KR</t>
  </si>
  <si>
    <t>Капитальный ремонт</t>
  </si>
  <si>
    <t>TO</t>
  </si>
  <si>
    <t>Техническое обслуживание и эксплуатация</t>
  </si>
  <si>
    <t>TR</t>
  </si>
  <si>
    <t>Текущий ремонт</t>
  </si>
  <si>
    <t>OZ</t>
  </si>
  <si>
    <t>Облуживание производственных зданий и основных средств</t>
  </si>
  <si>
    <t>US</t>
  </si>
  <si>
    <t>Услуги связи</t>
  </si>
  <si>
    <t>TB</t>
  </si>
  <si>
    <t>Техника безопасности, производственная санитария и охрана труда</t>
  </si>
  <si>
    <t>OP</t>
  </si>
  <si>
    <t>Обслуживание производственного процесса</t>
  </si>
  <si>
    <t>PR</t>
  </si>
  <si>
    <t>Прочие расходы</t>
  </si>
  <si>
    <t>37.   В графе 39 «Группа закупок» указывается кодировка отдела, заключающего договор в SAP.</t>
  </si>
  <si>
    <t>38.   В графе 40 указывается код объекта учета, который формируется структурными подразделениями и присваивается для услуг или работ.</t>
  </si>
  <si>
    <t>39.  В графе 41 указывается наименование кода объекта учета, которое не должно превышать 120 символов.</t>
  </si>
  <si>
    <t>40.  В графе 42 "Примечание" указываются номера столбцов с 26 по 41, в которых произошли изменения.</t>
  </si>
  <si>
    <t>41.  В графе 43 указывается статус строки: дополненная, измененная, исключенная.</t>
  </si>
  <si>
    <t xml:space="preserve">42.  Графы 44, 45, 46 заполняются в случае, если закупка была осуществлена согласно Перечню    закупок, осуществляемых до утверждения производственной программы и (или) инвестиционной программы и (или) бюджета и (или) плана развития  и (или) бизнес-плана и плана(ов) закупок с указанием количества, суммы в тенге с  НДС, процента от годового закупаемого объема. </t>
  </si>
  <si>
    <t>ТОО "Өркен 2005"</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</si>
  <si>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</si>
  <si>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</si>
  <si>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</si>
  <si>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</si>
  <si>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</si>
  <si>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</si>
  <si>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</si>
  <si>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</si>
  <si>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</si>
  <si>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</si>
  <si>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</si>
  <si>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</si>
  <si>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</si>
  <si>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</si>
  <si>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</si>
  <si>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</si>
  <si>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</si>
  <si>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</si>
  <si>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</si>
  <si>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</si>
  <si>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</si>
  <si>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</si>
  <si>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</si>
  <si>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</si>
  <si>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</si>
  <si>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</si>
  <si>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</si>
  <si>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</si>
  <si>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</si>
  <si>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</si>
  <si>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</si>
  <si>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</si>
  <si>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</si>
  <si>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</si>
  <si>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</si>
  <si>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</si>
  <si>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</si>
  <si>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</si>
  <si>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</si>
  <si>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</si>
  <si>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</si>
  <si>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</si>
  <si>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</si>
  <si>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</si>
  <si>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</si>
  <si>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</si>
  <si>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</si>
  <si>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</si>
  <si>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</si>
  <si>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</si>
  <si>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</si>
  <si>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</si>
  <si>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</si>
  <si>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</si>
  <si>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</si>
  <si>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</si>
  <si>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</si>
  <si>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</si>
  <si>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</si>
  <si>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</si>
  <si>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</si>
  <si>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</si>
  <si>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</si>
  <si>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19.20.26</t>
  </si>
  <si>
    <t>19.20.21</t>
  </si>
  <si>
    <t>17.23.11</t>
  </si>
  <si>
    <t>32.99.15</t>
  </si>
  <si>
    <t>17.23.12</t>
  </si>
  <si>
    <t>20.59.59</t>
  </si>
  <si>
    <t>17.23.13</t>
  </si>
  <si>
    <t>13.96.13</t>
  </si>
  <si>
    <t>26.20.21</t>
  </si>
  <si>
    <t>22.29.25</t>
  </si>
  <si>
    <t>32.99.12</t>
  </si>
  <si>
    <t>25.93.14</t>
  </si>
  <si>
    <t>25.99.23</t>
  </si>
  <si>
    <t>22.29.22</t>
  </si>
  <si>
    <t>20.52.10</t>
  </si>
  <si>
    <t>22.19.73</t>
  </si>
  <si>
    <t>14.12.30</t>
  </si>
  <si>
    <t>14.19.23</t>
  </si>
  <si>
    <t>13.92.29</t>
  </si>
  <si>
    <t>28.29.22</t>
  </si>
  <si>
    <t>19.20.27</t>
  </si>
  <si>
    <t>20.11.11</t>
  </si>
  <si>
    <t>19.20.31</t>
  </si>
  <si>
    <t>25.73.30</t>
  </si>
  <si>
    <t>25.73.60</t>
  </si>
  <si>
    <t>27.40.13</t>
  </si>
  <si>
    <t>28.24.11</t>
  </si>
  <si>
    <t>25.93.15</t>
  </si>
  <si>
    <t>20.41.31</t>
  </si>
  <si>
    <t>10.51.11</t>
  </si>
  <si>
    <t>35.11.10</t>
  </si>
  <si>
    <t>диз.топ.летнее</t>
  </si>
  <si>
    <t xml:space="preserve"> Дизельное топливо Л-0,2-62 первый сорт (ОКП 025131 0106) ГОСТ 305-82 цетановое число 45, кинематическая вязкость 3-6 сСт, температура застывания не выше -10 °С, температура помутнения не выше -5°С, температура вспышки определяемая в закрытом тигле не ниже 62°С, массовая доля серы не более 0,2%,массовая доля меркаптановой серы,% не более 0,01; зольность не более 0,01%, содержание механических примесей, воды-отсутствие</t>
  </si>
  <si>
    <t>диз.топ. зимнее</t>
  </si>
  <si>
    <t xml:space="preserve"> Дизельное топливо (3-0,2-минус 35) первый сорт ) ГОСТ 305-82 цетановое число 45, кинематическая вязкость 1,8-5 сСт, температура застывания не выше -35 °С, температура помутнения не выше -25°С, температура вспышки определяемая в закрытом тигле не ниже 40°С, массовая доля серы не более 0,2%,массовая доля меркаптановой серы,% не более 0,01; зольность не более 0,01%, содержание механических примесей, воды-отсутствие</t>
  </si>
  <si>
    <t xml:space="preserve">бензин </t>
  </si>
  <si>
    <t xml:space="preserve">ГОСТ 2084-77
Октановое число не менее 92, концентрация свинца не более 0,013 грамм/дм3, фракционный состав: начала перегонки бензина не ниже 75 С, 90 % бензина перегоняется при температуре не выше 180 С; конец кипения бензина при температуре не выше 205 С; остаток в колбе не более 115 %; массовая доля серы не более 0,1 %; остаток и потери не более 4 %, содержание механических примесей и воды - отсутствующее
</t>
  </si>
  <si>
    <t xml:space="preserve">Бумага </t>
  </si>
  <si>
    <t>Формат А4, в пачке 500 листов, плотность -  210*297 80г/см 2 , белизна не менее 96</t>
  </si>
  <si>
    <t>Для факса 210х30х18 мм, DX71766003</t>
  </si>
  <si>
    <t>Для записий, с липким краем, клеющиеся (цветные), размер 75ммх125мм, 100 листов</t>
  </si>
  <si>
    <t>Бумага</t>
  </si>
  <si>
    <t xml:space="preserve"> с клеевым краем.76х10,2</t>
  </si>
  <si>
    <t>Ежедневник</t>
  </si>
  <si>
    <t>А5, 14,5х20,6см, рус/англ</t>
  </si>
  <si>
    <t>Карандаш механический</t>
  </si>
  <si>
    <t>Толщина грифеля 0,5 и 0,7 мм</t>
  </si>
  <si>
    <t>Карандаш</t>
  </si>
  <si>
    <t>Карандаш EVOLUTION 650НВ (CONTE-Франция)</t>
  </si>
  <si>
    <t>Клей-карандаш</t>
  </si>
  <si>
    <t>сухой 10гр.0834/5 (ESSELTE-Германия)</t>
  </si>
  <si>
    <t>Конверты почтовые</t>
  </si>
  <si>
    <t xml:space="preserve">Конверт 160х230 625 б/о беллый, силиконовый </t>
  </si>
  <si>
    <t>Конверты</t>
  </si>
  <si>
    <t xml:space="preserve"> большие с логотипом 230х325 3304</t>
  </si>
  <si>
    <t>Корректор</t>
  </si>
  <si>
    <t>Informat, 20 мл., кисточка, флакон, № 66155, спиртовая основа</t>
  </si>
  <si>
    <t>Книга регистрации документов.</t>
  </si>
  <si>
    <t>Формат А4, книга канцелярская, 96 листов, клетка</t>
  </si>
  <si>
    <t>нить полиамидная</t>
  </si>
  <si>
    <t>для прошивки документов, диаметром 1мм., длина 2 380 м. Применяется для прошшивки документов.</t>
  </si>
  <si>
    <t>Маркеры</t>
  </si>
  <si>
    <t>Маркеры текст.20251/4шт. EXUCE п/у (MON AMI-Корея)(набор)</t>
  </si>
  <si>
    <t>USB-флешки</t>
  </si>
  <si>
    <t>объем 2Гб</t>
  </si>
  <si>
    <t>Ножницы</t>
  </si>
  <si>
    <t xml:space="preserve">офисные ножницы из нержавеюшей стали 140 мм , ручка из пластмассы 2 "Технические и качественные характеристики соответствует ГОСТ 12.2.118-88 </t>
  </si>
  <si>
    <t>Папка на 30 файлов</t>
  </si>
  <si>
    <t>Формат А4, F-40АБ, пластик, 80 файлов</t>
  </si>
  <si>
    <t xml:space="preserve">Ручка </t>
  </si>
  <si>
    <t>ГОСТ28937-91 Ручка шариковая, 0.5мм, синяя</t>
  </si>
  <si>
    <t>Ручки (гелевые)</t>
  </si>
  <si>
    <t xml:space="preserve">гелевая 34922/34902 J.GRIP-506 син.(MonArni) </t>
  </si>
  <si>
    <t>Скобы для степлера</t>
  </si>
  <si>
    <t xml:space="preserve"> для степлера № 24,26,29 </t>
  </si>
  <si>
    <t xml:space="preserve"> для степлера № 10</t>
  </si>
  <si>
    <t>Папка скорошиватель</t>
  </si>
  <si>
    <t>стандартный, пластик PVC, с зажимом</t>
  </si>
  <si>
    <t>Скрепки</t>
  </si>
  <si>
    <t>Скрепки 25мм</t>
  </si>
  <si>
    <t>Скрепки 50мм</t>
  </si>
  <si>
    <t xml:space="preserve">Степлер </t>
  </si>
  <si>
    <t>Степлер №24/6</t>
  </si>
  <si>
    <t>Файл</t>
  </si>
  <si>
    <t>ЕС-20п, 20 файлов форматом А-4</t>
  </si>
  <si>
    <t>Зажим клипса</t>
  </si>
  <si>
    <t>Для бумаг (51Мм),черн. (15АВ)</t>
  </si>
  <si>
    <t>Скотч</t>
  </si>
  <si>
    <t>(50мм*60м, прозрачный)</t>
  </si>
  <si>
    <t>Скотч большой</t>
  </si>
  <si>
    <t xml:space="preserve">Клей </t>
  </si>
  <si>
    <t xml:space="preserve">22 мл.,  канцелярский </t>
  </si>
  <si>
    <t xml:space="preserve">Ластик </t>
  </si>
  <si>
    <t>Для стирания карандаша, белого цвета 20х30мм.</t>
  </si>
  <si>
    <t>перчатки резиновые</t>
  </si>
  <si>
    <t xml:space="preserve">ГОСТ 20010-93.Изготовлены из смеси на основе натурального латекса. Рифленая ладонная часть,ворсовая подложка. Универсальная модель. </t>
  </si>
  <si>
    <t>рукавицы утепленные</t>
  </si>
  <si>
    <t>ГОСТ 12.4.010-75</t>
  </si>
  <si>
    <t>голицы</t>
  </si>
  <si>
    <t>Голицы х/б, из ткани «двунитка»,</t>
  </si>
  <si>
    <t>рукавицы брезентовые</t>
  </si>
  <si>
    <t>ГОСТ 12.4.010-75.Рукавицы однопалые. Ткань верха - брезент плотность 410-550 г/кв.м. Прочные рукавицы с огнеупорной пропиткой предназначены для работ, связанных со значительными механическими и истирающими нагрузками. Двойной шов увеличивает прочность и с</t>
  </si>
  <si>
    <t>Ветошь обтирочная</t>
  </si>
  <si>
    <t>Тех. Хар-ки не ниже ОСТ 6346-84</t>
  </si>
  <si>
    <t>огнетушитель пенный</t>
  </si>
  <si>
    <t>ГОСТ Р 51057-2001</t>
  </si>
  <si>
    <t>огнетушитель углекислотный</t>
  </si>
  <si>
    <t>масло дизельное</t>
  </si>
  <si>
    <t xml:space="preserve">ГОСТ 12337-84 </t>
  </si>
  <si>
    <t>масло трансмиссинное</t>
  </si>
  <si>
    <t xml:space="preserve">ГОСТ 23652-79 </t>
  </si>
  <si>
    <t>смазка солидол</t>
  </si>
  <si>
    <t xml:space="preserve">ГОСТ 1033-79 </t>
  </si>
  <si>
    <t>Кислородный баллон</t>
  </si>
  <si>
    <t xml:space="preserve">Диаметр цилиндра 219мм, Емкость 40 л, высота 1755мм, вес баллона 93кг, рабочее давление 19,6 МПа </t>
  </si>
  <si>
    <t>Пропановый баллон</t>
  </si>
  <si>
    <t xml:space="preserve">ГОСТ 15860-84 </t>
  </si>
  <si>
    <t>Кувалда</t>
  </si>
  <si>
    <t>С ручкой, весом 5 кг</t>
  </si>
  <si>
    <t>С ручкой, весом 3 кг</t>
  </si>
  <si>
    <t>Черенки</t>
  </si>
  <si>
    <t xml:space="preserve"> Для молотков и кувалд, ГОСТ 17267-71</t>
  </si>
  <si>
    <t>топор</t>
  </si>
  <si>
    <t>топор с округлым лезвием для рубки, колки и тески древесины</t>
  </si>
  <si>
    <t>ножовка по металлу</t>
  </si>
  <si>
    <t>ГОСТ 17270-71</t>
  </si>
  <si>
    <t>полотно по металлу</t>
  </si>
  <si>
    <t xml:space="preserve">лампа  </t>
  </si>
  <si>
    <t xml:space="preserve">Лампа Ж 54х60, В22d/25, 54B, 60 Bт, L78мм, D51мм </t>
  </si>
  <si>
    <t xml:space="preserve">лампа </t>
  </si>
  <si>
    <t xml:space="preserve">Лампа Ж 54х60, В22d/25, 54B, 100 Bт, L78мм, D51мм </t>
  </si>
  <si>
    <t xml:space="preserve">Лампа </t>
  </si>
  <si>
    <t>ДРЛ-250, Лампа ртутная НРМ 250 Е40 Y</t>
  </si>
  <si>
    <t>ДРЛ-400, Лампа ртутная НРМ 250 Е40 Y</t>
  </si>
  <si>
    <t>Пила болгарка</t>
  </si>
  <si>
    <t>ГОСТ 12.2.013.0-91</t>
  </si>
  <si>
    <t>резак РЗГМ пропановый</t>
  </si>
  <si>
    <t>резак РЗГМ пропановый для резки  и сварки металлов</t>
  </si>
  <si>
    <t>резак РЭПС</t>
  </si>
  <si>
    <t>резак РЭПС  для резки  и сварки металлов</t>
  </si>
  <si>
    <t>электроды</t>
  </si>
  <si>
    <t>ГОСТ 9466-75: Электроды покрытые металлические для ручной дуговой сварки сталей и наплавки</t>
  </si>
  <si>
    <t>диск отрезной</t>
  </si>
  <si>
    <t>Диск отрезной по металлу 150 х2,5х22 14А</t>
  </si>
  <si>
    <t>Порошок стиральный</t>
  </si>
  <si>
    <t>Порошок стиральный, синтетический, универсальный,  для ручной стирки и использования в бытовых целях</t>
  </si>
  <si>
    <t>мыло</t>
  </si>
  <si>
    <t>ГОСТ 30266-95, твердое на ощупь, в кусках по 200-250 грамм</t>
  </si>
  <si>
    <t>молоко</t>
  </si>
  <si>
    <t>Молоко цельное или  другие взаи-мозаменяемые продукты соглас-но приложения 5 приказа Минтру-да №184-п от 31.07.2007г.  
ежесменная нор-ма 0,5 л.</t>
  </si>
  <si>
    <t>Электроэнергия</t>
  </si>
  <si>
    <t xml:space="preserve">ГОСТ 13109-97 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</si>
  <si>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ОИ</t>
  </si>
  <si>
    <t>г. Астана, пр.Кабанбай Батыра 2/2 оф.313</t>
  </si>
  <si>
    <t>г. Астана, пр.Кабанбай Батыра 2/2 оф.314</t>
  </si>
  <si>
    <t>январь</t>
  </si>
  <si>
    <t>Акмолинская обл.,  г.Щучинск, ул.Паровозная,1</t>
  </si>
  <si>
    <t>февраль</t>
  </si>
  <si>
    <t>февраль-март</t>
  </si>
  <si>
    <t>январь-февраль</t>
  </si>
  <si>
    <t>май-июль</t>
  </si>
  <si>
    <t>DDP</t>
  </si>
  <si>
    <t>январь-март,ноябрь.декабрь</t>
  </si>
  <si>
    <t>ежемесячно</t>
  </si>
  <si>
    <t>с февраля по декабрь</t>
  </si>
  <si>
    <t>ежеквартально</t>
  </si>
  <si>
    <t>литр</t>
  </si>
  <si>
    <t>пачка</t>
  </si>
  <si>
    <t>штука</t>
  </si>
  <si>
    <t>пара</t>
  </si>
  <si>
    <t>килограмм</t>
  </si>
  <si>
    <t>баллон</t>
  </si>
  <si>
    <t>упаковка</t>
  </si>
  <si>
    <t>киловатт</t>
  </si>
  <si>
    <t>ОТП</t>
  </si>
  <si>
    <t>ОП</t>
  </si>
  <si>
    <t>Т</t>
  </si>
  <si>
    <t>топливо</t>
  </si>
  <si>
    <t>материалы</t>
  </si>
  <si>
    <t>электроэнергия</t>
  </si>
  <si>
    <t>ГСМ</t>
  </si>
  <si>
    <t>Канцелярские товары</t>
  </si>
  <si>
    <t>Спецодежда, спецобувь, форменная одежда и СИЗ</t>
  </si>
  <si>
    <t>Хозтовары</t>
  </si>
  <si>
    <t>Прочие материалы</t>
  </si>
  <si>
    <t>Инструменты, инвентарь, приспособления</t>
  </si>
  <si>
    <t>Электрооборудование</t>
  </si>
  <si>
    <t>Продукты питания</t>
  </si>
  <si>
    <t>товары</t>
  </si>
  <si>
    <t>29.20.40</t>
  </si>
  <si>
    <t xml:space="preserve">Технический осмотр транспорта </t>
  </si>
  <si>
    <t>Для обеспечения безопасности движения</t>
  </si>
  <si>
    <t>ноябрь</t>
  </si>
  <si>
    <t>работы</t>
  </si>
  <si>
    <t>Ремонт и техническое обслуживание  оборудования, машин и механизмов</t>
  </si>
  <si>
    <t>прочие</t>
  </si>
  <si>
    <t>ТВ</t>
  </si>
  <si>
    <t>61.90.10</t>
  </si>
  <si>
    <t>Услуги связи АО"Транстелеком"</t>
  </si>
  <si>
    <t>производственная необходимость</t>
  </si>
  <si>
    <t>Акмолинская обл.,  г.Щучинск</t>
  </si>
  <si>
    <t>36.00.11</t>
  </si>
  <si>
    <t>Услуги по водоснабжению</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</si>
</sst>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_-* #,##0.0_р_._-;\-* #,##0.0_р_._-;_-* &quot;-&quot;??_р_._-;_-@_-"/>
    <numFmt numFmtId="183" formatCode="_-* #,##0_р_._-;\-* #,##0_р_._-;_-* &quot;-&quot;??_р_._-;_-@_-"/>
    <numFmt numFmtId="184" formatCode="_-* #,##0.000_р_._-;\-* #,##0.000_р_._-;_-* &quot;-&quot;??_р_._-;_-@_-"/>
    <numFmt numFmtId="185" formatCode="_(* #,##0.000_);_(* \(#,##0.000\);_(* &quot;-&quot;??_);_(@_)"/>
  </numFmts>
  <fonts count="8">
    <font>
      <sz val="10"/>
      <name val="Arial"/>
      <family val="0"/>
    </font>
    <font>
      <sz val="10"/>
      <name val="Arial Cyr"/>
      <family val="0"/>
    </font>
    <font>
      <b/>
      <sz val="10"/>
      <color indexed="8"/>
      <name val="Times New Roman"/>
      <family val="1"/>
    </font>
    <font>
      <sz val="10"/>
      <color indexed="8"/>
      <name val="Times New Roman"/>
      <family val="1"/>
    </font>
    <font>
      <sz val="10"/>
      <name val="Times New Roman"/>
      <family val="1"/>
    </font>
    <font>
      <sz val="10"/>
      <name val="Helv"/>
      <family val="0"/>
    </font>
    <font>
      <b/>
      <sz val="10"/>
      <name val="Times New Roman"/>
      <family val="1"/>
    </font>
    <font>
      <u val="single"/>
      <sz val="10"/>
      <color indexed="12"/>
      <name val="Arial"/>
      <family val="0"/>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right/>
      <top/>
      <bottom style="thin"/>
    </border>
    <border>
      <left style="thin"/>
      <right style="thin"/>
      <top/>
      <bottom style="thin"/>
    </border>
    <border>
      <left style="thin">
        <color indexed="8"/>
      </left>
      <right>
        <color indexed="63"/>
      </right>
      <top style="thin">
        <color indexed="8"/>
      </top>
      <bottom style="thin">
        <color indexed="8"/>
      </bottom>
    </border>
    <border>
      <left/>
      <right/>
      <top style="thin"/>
      <bottom>
        <color indexed="63"/>
      </bottom>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0" fontId="5" fillId="0" borderId="0">
      <alignment/>
      <protection/>
    </xf>
    <xf numFmtId="179" fontId="0" fillId="0" borderId="0" applyFont="0" applyFill="0" applyBorder="0" applyAlignment="0" applyProtection="0"/>
    <xf numFmtId="177" fontId="0" fillId="0" borderId="0" applyFont="0" applyFill="0" applyBorder="0" applyAlignment="0" applyProtection="0"/>
  </cellStyleXfs>
  <cellXfs count="203">
    <xf numFmtId="0" fontId="0" fillId="0" borderId="0" xfId="0" applyAlignment="1">
      <alignment/>
    </xf>
    <xf numFmtId="0" fontId="2"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vertical="top" wrapText="1"/>
    </xf>
    <xf numFmtId="0" fontId="4" fillId="0" borderId="1" xfId="19" applyFont="1" applyFill="1" applyBorder="1" applyAlignment="1">
      <alignment horizontal="center" vertical="center" wrapText="1"/>
      <protection/>
    </xf>
    <xf numFmtId="0" fontId="4" fillId="0" borderId="1" xfId="19" applyFont="1" applyFill="1" applyBorder="1" applyAlignment="1">
      <alignment horizontal="center" vertical="center" wrapText="1"/>
      <protection/>
    </xf>
    <xf numFmtId="0" fontId="4" fillId="0" borderId="1" xfId="20" applyFont="1" applyFill="1" applyBorder="1" applyAlignment="1">
      <alignment horizontal="center" vertical="center" wrapText="1"/>
      <protection/>
    </xf>
    <xf numFmtId="49" fontId="4" fillId="0" borderId="1" xfId="19" applyNumberFormat="1" applyFont="1" applyFill="1" applyBorder="1" applyAlignment="1">
      <alignment horizontal="center" vertical="center" wrapText="1"/>
      <protection/>
    </xf>
    <xf numFmtId="49" fontId="4" fillId="0" borderId="1" xfId="19" applyNumberFormat="1" applyFont="1" applyFill="1" applyBorder="1" applyAlignment="1">
      <alignment horizontal="center" vertical="center"/>
      <protection/>
    </xf>
    <xf numFmtId="0" fontId="4" fillId="0" borderId="1" xfId="20" applyFont="1" applyFill="1" applyBorder="1" applyAlignment="1">
      <alignment horizontal="center" vertical="center" wrapText="1"/>
      <protection/>
    </xf>
    <xf numFmtId="0" fontId="4" fillId="0" borderId="1" xfId="20" applyFont="1" applyFill="1" applyBorder="1" applyAlignment="1">
      <alignment horizontal="center" vertical="center"/>
      <protection/>
    </xf>
    <xf numFmtId="49" fontId="4" fillId="0" borderId="1" xfId="19" applyNumberFormat="1" applyFont="1" applyFill="1" applyBorder="1" applyAlignment="1">
      <alignment horizontal="center" vertical="center" wrapText="1"/>
      <protection/>
    </xf>
    <xf numFmtId="49" fontId="4" fillId="0" borderId="1" xfId="19" applyNumberFormat="1" applyFont="1" applyFill="1" applyBorder="1" applyAlignment="1">
      <alignment horizontal="center" vertical="center"/>
      <protection/>
    </xf>
    <xf numFmtId="49" fontId="4" fillId="0" borderId="1" xfId="19" applyNumberFormat="1" applyFont="1" applyFill="1" applyBorder="1" applyAlignment="1" applyProtection="1">
      <alignment horizontal="center" vertical="center"/>
      <protection hidden="1" locked="0"/>
    </xf>
    <xf numFmtId="0" fontId="4" fillId="0" borderId="1" xfId="19" applyFont="1" applyFill="1" applyBorder="1" applyAlignment="1">
      <alignment horizontal="center" vertical="center"/>
      <protection/>
    </xf>
    <xf numFmtId="0" fontId="4" fillId="0" borderId="1" xfId="19" applyNumberFormat="1" applyFont="1" applyFill="1" applyBorder="1" applyAlignment="1">
      <alignment horizontal="center" vertical="center"/>
      <protection/>
    </xf>
    <xf numFmtId="0" fontId="4" fillId="0" borderId="1" xfId="26" applyNumberFormat="1" applyFont="1" applyFill="1" applyBorder="1" applyAlignment="1">
      <alignment horizontal="center" vertical="center" wrapText="1"/>
    </xf>
    <xf numFmtId="0" fontId="4" fillId="0" borderId="1" xfId="26" applyNumberFormat="1" applyFont="1" applyFill="1" applyBorder="1" applyAlignment="1">
      <alignment horizontal="center" vertical="center" wrapText="1"/>
    </xf>
    <xf numFmtId="0" fontId="4" fillId="0" borderId="1" xfId="20" applyFont="1" applyFill="1" applyBorder="1" applyAlignment="1">
      <alignment horizontal="center" vertical="center"/>
      <protection/>
    </xf>
    <xf numFmtId="0" fontId="4" fillId="0" borderId="2" xfId="20" applyFont="1" applyFill="1" applyBorder="1" applyAlignment="1">
      <alignment horizontal="center" vertical="center"/>
      <protection/>
    </xf>
    <xf numFmtId="0" fontId="4" fillId="0" borderId="1" xfId="20" applyFont="1" applyFill="1" applyBorder="1" applyAlignment="1">
      <alignment horizontal="center" vertical="center" wrapText="1"/>
      <protection/>
    </xf>
    <xf numFmtId="0" fontId="4" fillId="0" borderId="1" xfId="20" applyNumberFormat="1"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4" fillId="0" borderId="1" xfId="20" applyNumberFormat="1" applyFont="1" applyFill="1" applyBorder="1" applyAlignment="1">
      <alignment horizontal="center" vertical="center" wrapText="1"/>
      <protection/>
    </xf>
    <xf numFmtId="4" fontId="4" fillId="0" borderId="1" xfId="21" applyNumberFormat="1" applyFont="1" applyFill="1" applyBorder="1" applyAlignment="1">
      <alignment horizontal="center" vertical="center" wrapText="1"/>
      <protection/>
    </xf>
    <xf numFmtId="0" fontId="4" fillId="0" borderId="1" xfId="0" applyNumberFormat="1" applyFont="1" applyFill="1" applyBorder="1" applyAlignment="1">
      <alignment horizontal="center" vertical="center" wrapText="1"/>
    </xf>
    <xf numFmtId="0" fontId="4" fillId="0" borderId="1" xfId="20" applyNumberFormat="1" applyFont="1" applyFill="1" applyBorder="1" applyAlignment="1">
      <alignment horizontal="center" vertical="center" wrapText="1"/>
      <protection/>
    </xf>
    <xf numFmtId="0" fontId="4" fillId="0" borderId="1" xfId="25" applyNumberFormat="1" applyFont="1" applyFill="1" applyBorder="1" applyAlignment="1">
      <alignment horizontal="center" vertical="center" wrapText="1"/>
      <protection/>
    </xf>
    <xf numFmtId="0" fontId="4" fillId="0" borderId="1" xfId="25" applyFont="1" applyFill="1" applyBorder="1" applyAlignment="1">
      <alignment horizontal="center" vertical="center" wrapText="1"/>
      <protection/>
    </xf>
    <xf numFmtId="0" fontId="4" fillId="0" borderId="1" xfId="25" applyFont="1" applyFill="1" applyBorder="1" applyAlignment="1">
      <alignment horizontal="center" vertical="center" wrapText="1" shrinkToFit="1"/>
      <protection/>
    </xf>
    <xf numFmtId="3" fontId="4" fillId="0" borderId="1" xfId="25" applyNumberFormat="1" applyFont="1" applyFill="1" applyBorder="1" applyAlignment="1">
      <alignment horizontal="center" vertical="center" wrapText="1"/>
      <protection/>
    </xf>
    <xf numFmtId="0" fontId="4" fillId="0" borderId="1" xfId="25" applyNumberFormat="1" applyFont="1" applyFill="1" applyBorder="1" applyAlignment="1">
      <alignment horizontal="center" vertical="center" wrapText="1" shrinkToFit="1"/>
      <protection/>
    </xf>
    <xf numFmtId="0" fontId="4" fillId="0" borderId="1" xfId="19" applyFont="1" applyFill="1" applyBorder="1" applyAlignment="1">
      <alignment horizontal="center" vertical="center" wrapText="1"/>
      <protection/>
    </xf>
    <xf numFmtId="1" fontId="4" fillId="0" borderId="1" xfId="25" applyNumberFormat="1" applyFont="1" applyFill="1" applyBorder="1" applyAlignment="1">
      <alignment horizontal="center" vertical="center" wrapText="1"/>
      <protection/>
    </xf>
    <xf numFmtId="49" fontId="4" fillId="0" borderId="1" xfId="20" applyNumberFormat="1" applyFont="1" applyFill="1" applyBorder="1" applyAlignment="1">
      <alignment horizontal="center" vertical="center"/>
      <protection/>
    </xf>
    <xf numFmtId="0" fontId="4" fillId="0" borderId="1" xfId="25" applyFont="1" applyFill="1" applyBorder="1" applyAlignment="1">
      <alignment horizontal="center" vertical="center" wrapText="1"/>
      <protection/>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23" applyNumberFormat="1" applyFont="1" applyFill="1" applyBorder="1" applyAlignment="1">
      <alignment horizontal="center" vertical="center" wrapText="1"/>
      <protection/>
    </xf>
    <xf numFmtId="0" fontId="4" fillId="0" borderId="1" xfId="22" applyFont="1" applyFill="1" applyBorder="1" applyAlignment="1">
      <alignment horizontal="center" vertical="center" wrapText="1"/>
      <protection/>
    </xf>
    <xf numFmtId="0" fontId="4" fillId="0" borderId="1" xfId="25" applyNumberFormat="1" applyFont="1" applyFill="1" applyBorder="1" applyAlignment="1">
      <alignment horizontal="center" vertical="center" wrapText="1"/>
      <protection/>
    </xf>
    <xf numFmtId="0" fontId="4" fillId="0" borderId="1" xfId="15" applyFont="1" applyFill="1" applyBorder="1" applyAlignment="1">
      <alignment horizontal="center" vertical="center" wrapText="1"/>
      <protection/>
    </xf>
    <xf numFmtId="0" fontId="4" fillId="0" borderId="1" xfId="19" applyFont="1" applyFill="1" applyBorder="1" applyAlignment="1">
      <alignment horizontal="center" vertical="center"/>
      <protection/>
    </xf>
    <xf numFmtId="0" fontId="4" fillId="0" borderId="2" xfId="19" applyFont="1" applyFill="1" applyBorder="1" applyAlignment="1">
      <alignment horizontal="center" vertical="center"/>
      <protection/>
    </xf>
    <xf numFmtId="0" fontId="3" fillId="0" borderId="1" xfId="0" applyFont="1" applyFill="1" applyBorder="1" applyAlignment="1">
      <alignment horizontal="center" vertical="center" wrapText="1"/>
    </xf>
    <xf numFmtId="181" fontId="4" fillId="0" borderId="3" xfId="26" applyNumberFormat="1" applyFont="1" applyFill="1" applyBorder="1" applyAlignment="1">
      <alignment horizontal="center" vertical="center"/>
    </xf>
    <xf numFmtId="0" fontId="3" fillId="0" borderId="1" xfId="0" applyFont="1" applyFill="1" applyBorder="1" applyAlignment="1">
      <alignment horizontal="center" wrapText="1"/>
    </xf>
    <xf numFmtId="0" fontId="2" fillId="2" borderId="0" xfId="0" applyFont="1" applyFill="1" applyAlignment="1">
      <alignment horizontal="center" vertical="center" wrapText="1"/>
    </xf>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79" fontId="4" fillId="0" borderId="1" xfId="26"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xf>
    <xf numFmtId="0" fontId="4" fillId="0" borderId="6" xfId="19" applyFont="1" applyFill="1" applyBorder="1" applyAlignment="1">
      <alignment horizontal="center" vertical="center" wrapText="1"/>
      <protection/>
    </xf>
    <xf numFmtId="0" fontId="4" fillId="0" borderId="1" xfId="19" applyFont="1" applyFill="1" applyBorder="1" applyAlignment="1">
      <alignment horizontal="center" vertical="center"/>
      <protection/>
    </xf>
    <xf numFmtId="0" fontId="4" fillId="0" borderId="1" xfId="0" applyFont="1" applyFill="1" applyBorder="1" applyAlignment="1">
      <alignment/>
    </xf>
    <xf numFmtId="0" fontId="4" fillId="0" borderId="1" xfId="19" applyFont="1" applyFill="1" applyBorder="1" applyAlignment="1">
      <alignment horizontal="center" vertical="center" wrapText="1"/>
      <protection/>
    </xf>
    <xf numFmtId="49" fontId="4" fillId="0" borderId="0" xfId="19" applyNumberFormat="1" applyFont="1" applyFill="1" applyAlignment="1">
      <alignment horizontal="center" vertical="center"/>
      <protection/>
    </xf>
    <xf numFmtId="0" fontId="4" fillId="3" borderId="1" xfId="0" applyFont="1" applyFill="1" applyBorder="1" applyAlignment="1">
      <alignment/>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2" borderId="0" xfId="0" applyFont="1" applyFill="1" applyAlignment="1">
      <alignment vertical="center" wrapText="1"/>
    </xf>
    <xf numFmtId="0" fontId="2" fillId="2" borderId="4" xfId="0" applyFont="1" applyFill="1" applyBorder="1" applyAlignment="1">
      <alignment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0" borderId="7" xfId="20" applyFont="1" applyBorder="1">
      <alignment/>
      <protection/>
    </xf>
    <xf numFmtId="0" fontId="4" fillId="0" borderId="1" xfId="20" applyFont="1" applyBorder="1">
      <alignment/>
      <protection/>
    </xf>
    <xf numFmtId="0" fontId="4" fillId="0" borderId="1" xfId="20" applyFont="1" applyFill="1" applyBorder="1">
      <alignment/>
      <protection/>
    </xf>
    <xf numFmtId="0" fontId="4" fillId="4" borderId="1" xfId="20" applyFont="1" applyFill="1" applyBorder="1">
      <alignment/>
      <protection/>
    </xf>
    <xf numFmtId="49" fontId="3" fillId="0" borderId="1" xfId="0" applyNumberFormat="1" applyFont="1" applyFill="1" applyBorder="1" applyAlignment="1">
      <alignment horizontal="center" vertical="center" wrapText="1"/>
    </xf>
    <xf numFmtId="0" fontId="6" fillId="0" borderId="1" xfId="20" applyFont="1" applyBorder="1">
      <alignment/>
      <protection/>
    </xf>
    <xf numFmtId="0" fontId="4" fillId="0" borderId="1" xfId="20" applyFont="1" applyBorder="1">
      <alignment/>
      <protection/>
    </xf>
    <xf numFmtId="0" fontId="4" fillId="0" borderId="1" xfId="20" applyFont="1" applyBorder="1" applyAlignment="1">
      <alignment wrapText="1"/>
      <protection/>
    </xf>
    <xf numFmtId="0" fontId="6" fillId="0" borderId="1" xfId="20" applyFont="1" applyBorder="1" applyAlignment="1">
      <alignment/>
      <protection/>
    </xf>
    <xf numFmtId="0" fontId="3" fillId="0" borderId="1" xfId="0" applyFont="1" applyBorder="1" applyAlignment="1">
      <alignment/>
    </xf>
    <xf numFmtId="0" fontId="3" fillId="0" borderId="1" xfId="0" applyFont="1" applyBorder="1" applyAlignment="1">
      <alignment horizontal="left" wrapText="1"/>
    </xf>
    <xf numFmtId="0" fontId="3" fillId="0" borderId="1" xfId="0" applyFont="1" applyFill="1" applyBorder="1" applyAlignment="1">
      <alignment horizontal="left" wrapText="1"/>
    </xf>
    <xf numFmtId="0" fontId="4" fillId="0" borderId="0" xfId="0" applyFont="1" applyAlignment="1">
      <alignment wrapText="1"/>
    </xf>
    <xf numFmtId="0" fontId="4" fillId="0" borderId="0" xfId="0" applyFont="1" applyAlignment="1">
      <alignment/>
    </xf>
    <xf numFmtId="43" fontId="3" fillId="0" borderId="0" xfId="26" applyNumberFormat="1" applyFont="1" applyAlignment="1">
      <alignment/>
    </xf>
    <xf numFmtId="0" fontId="4" fillId="0" borderId="0" xfId="0" applyFont="1" applyAlignment="1">
      <alignment horizontal="center"/>
    </xf>
    <xf numFmtId="0" fontId="4" fillId="0" borderId="1" xfId="0" applyFont="1" applyBorder="1" applyAlignment="1">
      <alignment/>
    </xf>
    <xf numFmtId="0" fontId="4" fillId="0" borderId="0" xfId="0" applyFont="1" applyFill="1" applyAlignment="1">
      <alignment/>
    </xf>
    <xf numFmtId="0" fontId="4" fillId="4" borderId="1" xfId="0" applyFont="1" applyFill="1" applyBorder="1" applyAlignment="1">
      <alignment/>
    </xf>
    <xf numFmtId="43" fontId="3" fillId="4" borderId="1" xfId="26" applyNumberFormat="1" applyFont="1" applyFill="1" applyBorder="1" applyAlignment="1">
      <alignment/>
    </xf>
    <xf numFmtId="0" fontId="4" fillId="4" borderId="1" xfId="0" applyFont="1" applyFill="1" applyBorder="1" applyAlignment="1">
      <alignment horizontal="center"/>
    </xf>
    <xf numFmtId="0" fontId="4" fillId="4" borderId="0" xfId="0" applyFont="1" applyFill="1" applyAlignment="1">
      <alignment/>
    </xf>
    <xf numFmtId="43" fontId="3" fillId="0" borderId="1" xfId="26" applyNumberFormat="1" applyFont="1" applyBorder="1" applyAlignment="1">
      <alignment/>
    </xf>
    <xf numFmtId="0" fontId="4" fillId="0" borderId="1" xfId="0" applyFont="1" applyBorder="1" applyAlignment="1">
      <alignment horizontal="center"/>
    </xf>
    <xf numFmtId="43" fontId="3" fillId="0" borderId="1" xfId="26" applyNumberFormat="1" applyFont="1" applyFill="1" applyBorder="1" applyAlignment="1">
      <alignment/>
    </xf>
    <xf numFmtId="0" fontId="4" fillId="0" borderId="1" xfId="0" applyFont="1" applyFill="1" applyBorder="1" applyAlignment="1">
      <alignment horizontal="center"/>
    </xf>
    <xf numFmtId="0" fontId="6" fillId="0" borderId="1" xfId="0" applyFont="1" applyBorder="1" applyAlignment="1">
      <alignment/>
    </xf>
    <xf numFmtId="43" fontId="2" fillId="0" borderId="1" xfId="26" applyNumberFormat="1" applyFont="1" applyBorder="1" applyAlignment="1">
      <alignment/>
    </xf>
    <xf numFmtId="0" fontId="6" fillId="0" borderId="1" xfId="0" applyFont="1" applyBorder="1" applyAlignment="1">
      <alignment horizontal="center"/>
    </xf>
    <xf numFmtId="0" fontId="6" fillId="0" borderId="0" xfId="0" applyFont="1" applyAlignment="1">
      <alignment/>
    </xf>
    <xf numFmtId="0" fontId="4" fillId="0" borderId="1" xfId="0" applyFont="1" applyBorder="1" applyAlignment="1">
      <alignment wrapText="1"/>
    </xf>
    <xf numFmtId="0" fontId="4" fillId="0" borderId="1" xfId="0" applyFont="1" applyBorder="1" applyAlignment="1">
      <alignment/>
    </xf>
    <xf numFmtId="43" fontId="3" fillId="3" borderId="1" xfId="26" applyNumberFormat="1" applyFont="1" applyFill="1" applyBorder="1" applyAlignment="1">
      <alignment/>
    </xf>
    <xf numFmtId="0" fontId="4" fillId="3" borderId="1" xfId="0" applyFont="1" applyFill="1" applyBorder="1" applyAlignment="1">
      <alignment horizontal="center"/>
    </xf>
    <xf numFmtId="0" fontId="4" fillId="3" borderId="0" xfId="0" applyFont="1" applyFill="1" applyAlignment="1">
      <alignment/>
    </xf>
    <xf numFmtId="0" fontId="4" fillId="0" borderId="1" xfId="0" applyFont="1" applyBorder="1" applyAlignment="1">
      <alignment horizontal="left"/>
    </xf>
    <xf numFmtId="43" fontId="3" fillId="0" borderId="1" xfId="26" applyNumberFormat="1" applyFont="1" applyBorder="1" applyAlignment="1">
      <alignment horizontal="left"/>
    </xf>
    <xf numFmtId="0" fontId="4" fillId="0" borderId="0" xfId="0" applyFont="1" applyAlignment="1">
      <alignment horizontal="left"/>
    </xf>
    <xf numFmtId="0" fontId="4" fillId="0" borderId="0" xfId="0" applyFont="1" applyAlignment="1">
      <alignment wrapText="1"/>
    </xf>
    <xf numFmtId="0" fontId="4" fillId="0" borderId="1"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6" fillId="0" borderId="1" xfId="0" applyFont="1" applyFill="1" applyBorder="1" applyAlignment="1">
      <alignment/>
    </xf>
    <xf numFmtId="0" fontId="6" fillId="0" borderId="1" xfId="0" applyFont="1" applyFill="1" applyBorder="1" applyAlignment="1">
      <alignment horizontal="center"/>
    </xf>
    <xf numFmtId="0" fontId="4" fillId="0" borderId="1" xfId="0" applyFont="1" applyFill="1" applyBorder="1" applyAlignment="1">
      <alignment horizontal="left"/>
    </xf>
    <xf numFmtId="43" fontId="3" fillId="0" borderId="8" xfId="26" applyNumberFormat="1" applyFont="1" applyFill="1" applyBorder="1" applyAlignment="1">
      <alignment horizontal="center" vertical="center" wrapText="1"/>
    </xf>
    <xf numFmtId="43" fontId="3" fillId="0" borderId="5" xfId="26" applyNumberFormat="1" applyFont="1" applyFill="1" applyBorder="1" applyAlignment="1">
      <alignment horizontal="center" vertical="center" wrapText="1"/>
    </xf>
    <xf numFmtId="184" fontId="3" fillId="0" borderId="1" xfId="26" applyNumberFormat="1" applyFont="1" applyBorder="1" applyAlignment="1">
      <alignment/>
    </xf>
    <xf numFmtId="184" fontId="4" fillId="0" borderId="3" xfId="26" applyNumberFormat="1" applyFont="1" applyFill="1" applyBorder="1" applyAlignment="1">
      <alignment horizontal="center" vertical="center"/>
    </xf>
    <xf numFmtId="184" fontId="3" fillId="0" borderId="1" xfId="26" applyNumberFormat="1" applyFont="1" applyFill="1" applyBorder="1" applyAlignment="1">
      <alignment/>
    </xf>
    <xf numFmtId="184" fontId="4" fillId="3" borderId="3" xfId="26" applyNumberFormat="1" applyFont="1" applyFill="1" applyBorder="1" applyAlignment="1">
      <alignment horizontal="center" vertical="center"/>
    </xf>
    <xf numFmtId="184" fontId="3" fillId="4" borderId="1" xfId="26" applyNumberFormat="1" applyFont="1" applyFill="1" applyBorder="1" applyAlignment="1">
      <alignment/>
    </xf>
    <xf numFmtId="184" fontId="4" fillId="0" borderId="1" xfId="19" applyNumberFormat="1" applyFont="1" applyFill="1" applyBorder="1" applyAlignment="1">
      <alignment horizontal="center" vertical="center"/>
      <protection/>
    </xf>
    <xf numFmtId="184" fontId="4" fillId="0" borderId="1" xfId="19" applyNumberFormat="1" applyFont="1" applyFill="1" applyBorder="1" applyAlignment="1">
      <alignment horizontal="center" vertical="center"/>
      <protection/>
    </xf>
    <xf numFmtId="184" fontId="2" fillId="0" borderId="1" xfId="26" applyNumberFormat="1" applyFont="1" applyBorder="1" applyAlignment="1">
      <alignment/>
    </xf>
    <xf numFmtId="185" fontId="4" fillId="0" borderId="3" xfId="26"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4" fontId="4" fillId="0" borderId="1" xfId="21" applyNumberFormat="1" applyFont="1" applyFill="1" applyBorder="1" applyAlignment="1">
      <alignment horizontal="center" vertical="center" wrapText="1"/>
      <protection/>
    </xf>
    <xf numFmtId="0" fontId="4" fillId="0" borderId="1" xfId="0" applyNumberFormat="1" applyFont="1" applyFill="1" applyBorder="1" applyAlignment="1">
      <alignment horizontal="center" vertical="center" wrapText="1"/>
    </xf>
    <xf numFmtId="0" fontId="4" fillId="0" borderId="1" xfId="25" applyNumberFormat="1" applyFont="1" applyFill="1" applyBorder="1" applyAlignment="1">
      <alignment horizontal="center" vertical="center" wrapText="1"/>
      <protection/>
    </xf>
    <xf numFmtId="0" fontId="4" fillId="0" borderId="1" xfId="25" applyFont="1" applyFill="1" applyBorder="1" applyAlignment="1">
      <alignment horizontal="center" vertical="center" wrapText="1"/>
      <protection/>
    </xf>
    <xf numFmtId="0" fontId="4" fillId="0" borderId="1" xfId="25" applyFont="1" applyFill="1" applyBorder="1" applyAlignment="1">
      <alignment horizontal="center" vertical="center" wrapText="1" shrinkToFit="1"/>
      <protection/>
    </xf>
    <xf numFmtId="3" fontId="4" fillId="0" borderId="1" xfId="25" applyNumberFormat="1" applyFont="1" applyFill="1" applyBorder="1" applyAlignment="1">
      <alignment horizontal="center" vertical="center" wrapText="1"/>
      <protection/>
    </xf>
    <xf numFmtId="0" fontId="4" fillId="0" borderId="1" xfId="25" applyNumberFormat="1" applyFont="1" applyFill="1" applyBorder="1" applyAlignment="1">
      <alignment horizontal="center" vertical="center" wrapText="1" shrinkToFit="1"/>
      <protection/>
    </xf>
    <xf numFmtId="0" fontId="2"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 fontId="4" fillId="0" borderId="1" xfId="25" applyNumberFormat="1" applyFont="1" applyFill="1" applyBorder="1" applyAlignment="1">
      <alignment horizontal="center" vertical="center" wrapText="1"/>
      <protection/>
    </xf>
    <xf numFmtId="0" fontId="4" fillId="0" borderId="1" xfId="23" applyNumberFormat="1" applyFont="1" applyFill="1" applyBorder="1" applyAlignment="1">
      <alignment horizontal="center" vertical="center" wrapText="1"/>
      <protection/>
    </xf>
    <xf numFmtId="0" fontId="4" fillId="0" borderId="1" xfId="22" applyFont="1" applyFill="1" applyBorder="1" applyAlignment="1">
      <alignment horizontal="center" vertical="center" wrapText="1"/>
      <protection/>
    </xf>
    <xf numFmtId="43" fontId="3" fillId="0" borderId="0" xfId="26" applyNumberFormat="1" applyFont="1" applyFill="1" applyAlignment="1">
      <alignment/>
    </xf>
    <xf numFmtId="49" fontId="3" fillId="0" borderId="1" xfId="0" applyNumberFormat="1" applyFont="1" applyFill="1" applyBorder="1" applyAlignment="1">
      <alignment horizontal="center" vertical="center" wrapText="1"/>
    </xf>
    <xf numFmtId="0" fontId="4" fillId="0" borderId="7" xfId="20" applyFont="1" applyFill="1" applyBorder="1">
      <alignment/>
      <protection/>
    </xf>
    <xf numFmtId="0" fontId="6" fillId="0" borderId="1" xfId="20" applyFont="1" applyFill="1" applyBorder="1">
      <alignment/>
      <protection/>
    </xf>
    <xf numFmtId="43" fontId="2" fillId="0" borderId="1" xfId="26" applyNumberFormat="1" applyFont="1" applyFill="1" applyBorder="1" applyAlignment="1">
      <alignment/>
    </xf>
    <xf numFmtId="184" fontId="2" fillId="0" borderId="1" xfId="26" applyNumberFormat="1" applyFont="1" applyFill="1" applyBorder="1" applyAlignment="1">
      <alignment/>
    </xf>
    <xf numFmtId="0" fontId="6" fillId="0" borderId="0" xfId="0" applyFont="1" applyFill="1" applyAlignment="1">
      <alignment/>
    </xf>
    <xf numFmtId="0" fontId="4" fillId="0" borderId="1" xfId="20" applyFont="1" applyFill="1" applyBorder="1">
      <alignment/>
      <protection/>
    </xf>
    <xf numFmtId="0" fontId="4" fillId="0" borderId="1" xfId="20" applyFont="1" applyFill="1" applyBorder="1" applyAlignment="1">
      <alignment wrapText="1"/>
      <protection/>
    </xf>
    <xf numFmtId="0" fontId="4" fillId="0" borderId="1" xfId="0" applyFont="1" applyFill="1" applyBorder="1" applyAlignment="1">
      <alignment wrapText="1"/>
    </xf>
    <xf numFmtId="0" fontId="6" fillId="0" borderId="1" xfId="20" applyFont="1" applyFill="1" applyBorder="1" applyAlignment="1">
      <alignment/>
      <protection/>
    </xf>
    <xf numFmtId="0" fontId="4" fillId="0" borderId="1" xfId="0" applyFont="1" applyFill="1" applyBorder="1" applyAlignment="1">
      <alignment/>
    </xf>
    <xf numFmtId="0" fontId="3" fillId="0" borderId="1" xfId="0" applyFont="1" applyFill="1" applyBorder="1" applyAlignment="1">
      <alignment/>
    </xf>
    <xf numFmtId="43" fontId="3" fillId="0" borderId="1" xfId="26" applyNumberFormat="1" applyFont="1" applyFill="1" applyBorder="1" applyAlignment="1">
      <alignment horizontal="left"/>
    </xf>
    <xf numFmtId="0" fontId="4" fillId="0" borderId="0" xfId="0" applyFont="1" applyFill="1" applyAlignment="1">
      <alignment horizontal="left"/>
    </xf>
    <xf numFmtId="0" fontId="4" fillId="0" borderId="0" xfId="0" applyFont="1" applyFill="1" applyAlignment="1">
      <alignment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4" fillId="0" borderId="0" xfId="0" applyFont="1" applyFill="1" applyAlignment="1">
      <alignment wrapText="1"/>
    </xf>
    <xf numFmtId="0" fontId="3" fillId="0" borderId="1" xfId="0" applyFont="1" applyFill="1" applyBorder="1" applyAlignment="1">
      <alignment wrapText="1"/>
    </xf>
    <xf numFmtId="0" fontId="3" fillId="0" borderId="1" xfId="0" applyFont="1" applyFill="1" applyBorder="1" applyAlignment="1">
      <alignment vertical="top"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43" fontId="3" fillId="2" borderId="8" xfId="26" applyNumberFormat="1" applyFont="1" applyFill="1" applyBorder="1" applyAlignment="1">
      <alignment horizontal="center" vertical="center" wrapText="1"/>
    </xf>
    <xf numFmtId="43" fontId="3" fillId="2" borderId="5" xfId="26"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1" xfId="20" applyFont="1" applyBorder="1" applyAlignment="1">
      <alignment horizontal="left" wrapText="1"/>
      <protection/>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 xfId="0" applyFont="1" applyBorder="1" applyAlignment="1">
      <alignment horizontal="left"/>
    </xf>
    <xf numFmtId="49" fontId="2" fillId="0" borderId="1" xfId="0" applyNumberFormat="1" applyFont="1" applyBorder="1" applyAlignment="1">
      <alignment horizontal="left"/>
    </xf>
    <xf numFmtId="0" fontId="3" fillId="0" borderId="1" xfId="0" applyFont="1" applyBorder="1" applyAlignment="1">
      <alignment horizontal="left" wrapText="1"/>
    </xf>
    <xf numFmtId="49" fontId="2" fillId="0" borderId="1" xfId="0" applyNumberFormat="1" applyFont="1" applyBorder="1" applyAlignment="1">
      <alignment horizontal="left" wrapText="1"/>
    </xf>
    <xf numFmtId="0" fontId="4" fillId="0" borderId="1" xfId="0" applyFont="1" applyBorder="1" applyAlignment="1">
      <alignment horizontal="left" wrapText="1"/>
    </xf>
    <xf numFmtId="0" fontId="3" fillId="0" borderId="1" xfId="0" applyFont="1" applyFill="1" applyBorder="1" applyAlignment="1">
      <alignment horizontal="left" wrapText="1"/>
    </xf>
    <xf numFmtId="0" fontId="3" fillId="0" borderId="0" xfId="0" applyFont="1" applyAlignment="1">
      <alignment horizontal="left" wrapText="1"/>
    </xf>
    <xf numFmtId="0" fontId="4" fillId="0" borderId="0" xfId="0" applyFont="1" applyFill="1" applyAlignment="1">
      <alignment horizontal="left" wrapText="1"/>
    </xf>
    <xf numFmtId="0" fontId="3" fillId="0" borderId="0" xfId="0" applyFont="1" applyFill="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3" fillId="0" borderId="1" xfId="0" applyFont="1" applyBorder="1" applyAlignment="1">
      <alignment horizontal="center" wrapText="1"/>
    </xf>
    <xf numFmtId="0" fontId="4" fillId="0" borderId="1" xfId="20" applyFont="1" applyFill="1" applyBorder="1" applyAlignment="1">
      <alignment horizontal="left" wrapText="1"/>
      <protection/>
    </xf>
    <xf numFmtId="0" fontId="3" fillId="0" borderId="1" xfId="0" applyFont="1" applyFill="1" applyBorder="1" applyAlignment="1">
      <alignment horizontal="left"/>
    </xf>
    <xf numFmtId="49" fontId="2" fillId="0" borderId="1" xfId="0" applyNumberFormat="1" applyFont="1" applyFill="1" applyBorder="1" applyAlignment="1">
      <alignment horizontal="left"/>
    </xf>
    <xf numFmtId="49" fontId="2" fillId="0" borderId="1" xfId="0" applyNumberFormat="1" applyFont="1" applyFill="1" applyBorder="1" applyAlignment="1">
      <alignment horizontal="left" wrapText="1"/>
    </xf>
    <xf numFmtId="0" fontId="4" fillId="0" borderId="1" xfId="0" applyFont="1" applyFill="1" applyBorder="1" applyAlignment="1">
      <alignment horizontal="left" wrapText="1"/>
    </xf>
    <xf numFmtId="0" fontId="2" fillId="0" borderId="1" xfId="0" applyFont="1" applyFill="1" applyBorder="1" applyAlignment="1">
      <alignment horizontal="center" wrapText="1"/>
    </xf>
    <xf numFmtId="0" fontId="3" fillId="0" borderId="1" xfId="0" applyFont="1" applyFill="1" applyBorder="1" applyAlignment="1">
      <alignment horizontal="center" wrapText="1"/>
    </xf>
  </cellXfs>
  <cellStyles count="13">
    <cellStyle name="Normal" xfId="0"/>
    <cellStyle name="Hyperlink" xfId="16"/>
    <cellStyle name="Currency" xfId="17"/>
    <cellStyle name="Currency [0]" xfId="18"/>
    <cellStyle name="КАНДАГАЧ тел3-33-96" xfId="19"/>
    <cellStyle name="Обычный 2" xfId="20"/>
    <cellStyle name="Обычный_бюджет расходов на 2008 АОТМ (для согласования с ЦКМ) исправленный с центарльным аппаратом" xfId="21"/>
    <cellStyle name="Обычный_заявка от МТО на ПЗ 2010 для Рано" xfId="22"/>
    <cellStyle name="Обычный_Лист1" xfId="23"/>
    <cellStyle name="Percent" xfId="24"/>
    <cellStyle name="Стиль 1" xfId="25"/>
    <cellStyle name="Comma" xfId="26"/>
    <cellStyle name="Comma [0]" xfId="27"/>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88"/>
  <sheetViews>
    <sheetView workbookViewId="0" topLeftCell="AD88">
      <selection activeCell="AJ112" sqref="AJ112"/>
    </sheetView>
  </sheetViews>
  <sheetFormatPr defaultColWidth="9.140625" defaultRowHeight="12.75" outlineLevelRow="1" outlineLevelCol="1"/>
  <cols>
    <col min="1" max="1" width="9.8515625" style="79" customWidth="1"/>
    <col min="2" max="2" width="16.28125" style="79" customWidth="1"/>
    <col min="3" max="3" width="12.28125" style="79" customWidth="1"/>
    <col min="4" max="4" width="15.140625" style="79" customWidth="1"/>
    <col min="5" max="5" width="20.7109375" style="79" customWidth="1"/>
    <col min="6" max="6" width="20.7109375" style="79" customWidth="1" outlineLevel="1"/>
    <col min="7" max="7" width="20.7109375" style="79" customWidth="1"/>
    <col min="8" max="8" width="9.140625" style="79" customWidth="1"/>
    <col min="9" max="11" width="16.00390625" style="79" customWidth="1"/>
    <col min="12" max="12" width="17.8515625" style="79" customWidth="1"/>
    <col min="13" max="13" width="17.7109375" style="79" customWidth="1"/>
    <col min="14" max="14" width="17.8515625" style="79" customWidth="1"/>
    <col min="15" max="15" width="17.421875" style="79" customWidth="1"/>
    <col min="16" max="16" width="12.7109375" style="79" customWidth="1"/>
    <col min="17" max="17" width="12.421875" style="79" customWidth="1"/>
    <col min="18" max="18" width="11.7109375" style="79" customWidth="1"/>
    <col min="19" max="19" width="12.8515625" style="80" customWidth="1"/>
    <col min="20" max="20" width="15.7109375" style="80" customWidth="1"/>
    <col min="21" max="22" width="19.421875" style="80" customWidth="1"/>
    <col min="23" max="23" width="12.140625" style="80" customWidth="1"/>
    <col min="24" max="24" width="9.140625" style="79" customWidth="1"/>
    <col min="25" max="25" width="11.7109375" style="79" customWidth="1"/>
    <col min="26" max="28" width="13.57421875" style="79" customWidth="1"/>
    <col min="29" max="31" width="17.8515625" style="79" customWidth="1"/>
    <col min="32" max="32" width="17.00390625" style="79" customWidth="1"/>
    <col min="33" max="33" width="19.421875" style="79" customWidth="1"/>
    <col min="34" max="34" width="19.421875" style="81" customWidth="1"/>
    <col min="35" max="37" width="19.421875" style="79" customWidth="1"/>
    <col min="38" max="38" width="19.421875" style="83" customWidth="1"/>
    <col min="39" max="39" width="19.421875" style="106" customWidth="1"/>
    <col min="40" max="44" width="19.421875" style="83" customWidth="1"/>
    <col min="45" max="45" width="10.8515625" style="83" customWidth="1"/>
    <col min="46" max="46" width="9.140625" style="83" customWidth="1"/>
    <col min="47" max="225" width="9.140625" style="79" customWidth="1"/>
    <col min="226" max="226" width="10.00390625" style="79" customWidth="1"/>
    <col min="227" max="227" width="12.28125" style="79" customWidth="1"/>
    <col min="228" max="228" width="15.140625" style="79" customWidth="1"/>
    <col min="229" max="230" width="20.7109375" style="79" customWidth="1"/>
    <col min="231" max="231" width="9.140625" style="79" customWidth="1"/>
    <col min="232" max="234" width="16.00390625" style="79" customWidth="1"/>
    <col min="235" max="235" width="17.8515625" style="79" customWidth="1"/>
    <col min="236" max="236" width="17.7109375" style="79" customWidth="1"/>
    <col min="237" max="237" width="17.8515625" style="79" customWidth="1"/>
    <col min="238" max="238" width="17.421875" style="79" customWidth="1"/>
    <col min="239" max="239" width="12.7109375" style="79" customWidth="1"/>
    <col min="240" max="240" width="12.421875" style="79" customWidth="1"/>
    <col min="241" max="241" width="11.7109375" style="79" customWidth="1"/>
    <col min="242" max="242" width="12.8515625" style="79" customWidth="1"/>
    <col min="243" max="243" width="15.7109375" style="79" customWidth="1"/>
    <col min="244" max="245" width="19.421875" style="79" customWidth="1"/>
    <col min="246" max="246" width="12.140625" style="79" customWidth="1"/>
    <col min="247" max="247" width="9.140625" style="79" customWidth="1"/>
    <col min="248" max="248" width="10.57421875" style="79" customWidth="1"/>
    <col min="249" max="251" width="13.57421875" style="79" customWidth="1"/>
    <col min="252" max="254" width="17.8515625" style="79" customWidth="1"/>
    <col min="255" max="16384" width="20.421875" style="79" customWidth="1"/>
  </cols>
  <sheetData>
    <row r="1" ht="12.75">
      <c r="AN1" s="107" t="s">
        <v>278</v>
      </c>
    </row>
    <row r="2" ht="12.75">
      <c r="AN2" s="107"/>
    </row>
    <row r="3" ht="12.75">
      <c r="AN3" s="107"/>
    </row>
    <row r="5" ht="12.75" outlineLevel="1">
      <c r="AQ5" s="108"/>
    </row>
    <row r="6" ht="12.75" outlineLevel="1">
      <c r="AQ6" s="108"/>
    </row>
    <row r="7" ht="12.75" outlineLevel="1">
      <c r="AQ7" s="108"/>
    </row>
    <row r="8" spans="1:44" ht="20.25" customHeight="1" outlineLevel="1">
      <c r="A8" s="168" t="s">
        <v>273</v>
      </c>
      <c r="B8" s="168"/>
      <c r="C8" s="168"/>
      <c r="D8" s="168"/>
      <c r="E8" s="168"/>
      <c r="F8" s="168"/>
      <c r="G8" s="168"/>
      <c r="H8" s="168"/>
      <c r="I8" s="168"/>
      <c r="J8" s="168"/>
      <c r="K8" s="62"/>
      <c r="L8" s="62"/>
      <c r="M8" s="62"/>
      <c r="N8" s="62"/>
      <c r="O8" s="62"/>
      <c r="P8" s="62"/>
      <c r="Q8" s="62"/>
      <c r="R8" s="62"/>
      <c r="S8" s="62"/>
      <c r="T8" s="62"/>
      <c r="U8" s="62"/>
      <c r="V8" s="62"/>
      <c r="W8" s="62"/>
      <c r="X8" s="62"/>
      <c r="Y8" s="47"/>
      <c r="Z8" s="62"/>
      <c r="AA8" s="62"/>
      <c r="AB8" s="62"/>
      <c r="AC8" s="62"/>
      <c r="AD8" s="62"/>
      <c r="AE8" s="62"/>
      <c r="AF8" s="62"/>
      <c r="AG8" s="62"/>
      <c r="AH8" s="47"/>
      <c r="AI8" s="62"/>
      <c r="AJ8" s="62"/>
      <c r="AK8" s="62"/>
      <c r="AL8" s="109"/>
      <c r="AM8" s="110"/>
      <c r="AN8" s="109"/>
      <c r="AO8" s="109"/>
      <c r="AP8" s="109"/>
      <c r="AQ8" s="109"/>
      <c r="AR8" s="109"/>
    </row>
    <row r="9" spans="1:44" ht="12.75" outlineLevel="1">
      <c r="A9" s="168" t="s">
        <v>279</v>
      </c>
      <c r="B9" s="168"/>
      <c r="C9" s="168"/>
      <c r="D9" s="168"/>
      <c r="E9" s="168"/>
      <c r="F9" s="168"/>
      <c r="G9" s="168"/>
      <c r="H9" s="168"/>
      <c r="I9" s="168"/>
      <c r="J9" s="168"/>
      <c r="K9" s="47"/>
      <c r="L9" s="47"/>
      <c r="M9" s="47"/>
      <c r="N9" s="47"/>
      <c r="O9" s="47"/>
      <c r="P9" s="47"/>
      <c r="Q9" s="47"/>
      <c r="R9" s="47"/>
      <c r="S9" s="47"/>
      <c r="T9" s="47"/>
      <c r="U9" s="47"/>
      <c r="V9" s="47"/>
      <c r="W9" s="47"/>
      <c r="X9" s="47"/>
      <c r="Y9" s="47"/>
      <c r="Z9" s="62"/>
      <c r="AA9" s="62"/>
      <c r="AB9" s="62"/>
      <c r="AC9" s="62"/>
      <c r="AD9" s="62"/>
      <c r="AE9" s="62"/>
      <c r="AF9" s="62"/>
      <c r="AG9" s="62"/>
      <c r="AH9" s="47"/>
      <c r="AI9" s="62"/>
      <c r="AJ9" s="62"/>
      <c r="AK9" s="62"/>
      <c r="AL9" s="109"/>
      <c r="AM9" s="110"/>
      <c r="AN9" s="109"/>
      <c r="AO9" s="109"/>
      <c r="AP9" s="109"/>
      <c r="AQ9" s="109"/>
      <c r="AR9" s="109"/>
    </row>
    <row r="10" spans="1:44" ht="12.75" outlineLevel="1">
      <c r="A10" s="48"/>
      <c r="B10" s="48"/>
      <c r="C10" s="48"/>
      <c r="D10" s="47"/>
      <c r="E10" s="47"/>
      <c r="F10" s="47"/>
      <c r="G10" s="47"/>
      <c r="H10" s="48"/>
      <c r="I10" s="48"/>
      <c r="J10" s="48"/>
      <c r="K10" s="48"/>
      <c r="L10" s="48"/>
      <c r="M10" s="48"/>
      <c r="N10" s="48"/>
      <c r="O10" s="48"/>
      <c r="P10" s="48"/>
      <c r="Q10" s="47"/>
      <c r="R10" s="47"/>
      <c r="S10" s="48"/>
      <c r="T10" s="48"/>
      <c r="U10" s="48"/>
      <c r="V10" s="48"/>
      <c r="W10" s="48"/>
      <c r="X10" s="48"/>
      <c r="Y10" s="48"/>
      <c r="Z10" s="63"/>
      <c r="AA10" s="63"/>
      <c r="AB10" s="63"/>
      <c r="AC10" s="63"/>
      <c r="AD10" s="63"/>
      <c r="AE10" s="63"/>
      <c r="AF10" s="63"/>
      <c r="AG10" s="63"/>
      <c r="AH10" s="48"/>
      <c r="AI10" s="63"/>
      <c r="AJ10" s="63"/>
      <c r="AK10" s="63"/>
      <c r="AL10" s="111"/>
      <c r="AM10" s="112"/>
      <c r="AN10" s="111"/>
      <c r="AO10" s="111"/>
      <c r="AP10" s="111"/>
      <c r="AQ10" s="111"/>
      <c r="AR10" s="109"/>
    </row>
    <row r="11" spans="1:47" ht="12.75" outlineLevel="1">
      <c r="A11" s="169" t="s">
        <v>280</v>
      </c>
      <c r="B11" s="169" t="s">
        <v>281</v>
      </c>
      <c r="C11" s="169" t="s">
        <v>282</v>
      </c>
      <c r="D11" s="170" t="s">
        <v>283</v>
      </c>
      <c r="E11" s="170"/>
      <c r="F11" s="170" t="s">
        <v>284</v>
      </c>
      <c r="G11" s="170"/>
      <c r="H11" s="171" t="s">
        <v>285</v>
      </c>
      <c r="I11" s="171" t="s">
        <v>286</v>
      </c>
      <c r="J11" s="171" t="s">
        <v>287</v>
      </c>
      <c r="K11" s="171" t="s">
        <v>288</v>
      </c>
      <c r="L11" s="171" t="s">
        <v>289</v>
      </c>
      <c r="M11" s="171" t="s">
        <v>290</v>
      </c>
      <c r="N11" s="171" t="s">
        <v>291</v>
      </c>
      <c r="O11" s="171" t="s">
        <v>292</v>
      </c>
      <c r="P11" s="171" t="s">
        <v>293</v>
      </c>
      <c r="Q11" s="173" t="s">
        <v>283</v>
      </c>
      <c r="R11" s="174"/>
      <c r="S11" s="171" t="s">
        <v>294</v>
      </c>
      <c r="T11" s="171" t="s">
        <v>295</v>
      </c>
      <c r="U11" s="171" t="s">
        <v>296</v>
      </c>
      <c r="V11" s="171" t="s">
        <v>297</v>
      </c>
      <c r="W11" s="171" t="s">
        <v>298</v>
      </c>
      <c r="X11" s="171" t="s">
        <v>299</v>
      </c>
      <c r="Y11" s="171" t="s">
        <v>300</v>
      </c>
      <c r="Z11" s="171" t="s">
        <v>301</v>
      </c>
      <c r="AA11" s="171" t="s">
        <v>302</v>
      </c>
      <c r="AB11" s="171" t="s">
        <v>303</v>
      </c>
      <c r="AC11" s="171" t="s">
        <v>304</v>
      </c>
      <c r="AD11" s="176" t="s">
        <v>305</v>
      </c>
      <c r="AE11" s="171" t="s">
        <v>306</v>
      </c>
      <c r="AF11" s="171" t="s">
        <v>307</v>
      </c>
      <c r="AG11" s="171" t="s">
        <v>308</v>
      </c>
      <c r="AH11" s="171" t="s">
        <v>309</v>
      </c>
      <c r="AI11" s="171" t="s">
        <v>310</v>
      </c>
      <c r="AJ11" s="171" t="s">
        <v>311</v>
      </c>
      <c r="AK11" s="171" t="s">
        <v>312</v>
      </c>
      <c r="AL11" s="181" t="s">
        <v>284</v>
      </c>
      <c r="AM11" s="182"/>
      <c r="AN11" s="182"/>
      <c r="AO11" s="182"/>
      <c r="AP11" s="183"/>
      <c r="AQ11" s="178" t="s">
        <v>313</v>
      </c>
      <c r="AR11" s="178" t="s">
        <v>314</v>
      </c>
      <c r="AS11" s="169" t="s">
        <v>315</v>
      </c>
      <c r="AT11" s="169"/>
      <c r="AU11" s="169"/>
    </row>
    <row r="12" spans="1:47" ht="63.75">
      <c r="A12" s="169"/>
      <c r="B12" s="169"/>
      <c r="C12" s="169"/>
      <c r="D12" s="64" t="s">
        <v>316</v>
      </c>
      <c r="E12" s="64" t="s">
        <v>317</v>
      </c>
      <c r="F12" s="64" t="s">
        <v>316</v>
      </c>
      <c r="G12" s="64" t="s">
        <v>318</v>
      </c>
      <c r="H12" s="172"/>
      <c r="I12" s="172"/>
      <c r="J12" s="172"/>
      <c r="K12" s="172"/>
      <c r="L12" s="172"/>
      <c r="M12" s="172"/>
      <c r="N12" s="172"/>
      <c r="O12" s="172"/>
      <c r="P12" s="172"/>
      <c r="Q12" s="64" t="s">
        <v>319</v>
      </c>
      <c r="R12" s="64" t="s">
        <v>320</v>
      </c>
      <c r="S12" s="172"/>
      <c r="T12" s="172"/>
      <c r="U12" s="175"/>
      <c r="V12" s="175"/>
      <c r="W12" s="175"/>
      <c r="X12" s="175"/>
      <c r="Y12" s="175"/>
      <c r="Z12" s="175"/>
      <c r="AA12" s="175"/>
      <c r="AB12" s="175"/>
      <c r="AC12" s="175"/>
      <c r="AD12" s="177"/>
      <c r="AE12" s="175"/>
      <c r="AF12" s="175"/>
      <c r="AG12" s="175"/>
      <c r="AH12" s="175"/>
      <c r="AI12" s="175"/>
      <c r="AJ12" s="175"/>
      <c r="AK12" s="175"/>
      <c r="AL12" s="113" t="s">
        <v>321</v>
      </c>
      <c r="AM12" s="113" t="s">
        <v>322</v>
      </c>
      <c r="AN12" s="113" t="s">
        <v>323</v>
      </c>
      <c r="AO12" s="113" t="s">
        <v>324</v>
      </c>
      <c r="AP12" s="113" t="s">
        <v>325</v>
      </c>
      <c r="AQ12" s="179"/>
      <c r="AR12" s="179"/>
      <c r="AS12" s="114" t="s">
        <v>326</v>
      </c>
      <c r="AT12" s="114" t="s">
        <v>327</v>
      </c>
      <c r="AU12" s="49" t="s">
        <v>328</v>
      </c>
    </row>
    <row r="13" spans="1:47" ht="12.75">
      <c r="A13" s="50">
        <v>1</v>
      </c>
      <c r="B13" s="50">
        <v>2</v>
      </c>
      <c r="C13" s="50">
        <v>3</v>
      </c>
      <c r="D13" s="50">
        <v>4</v>
      </c>
      <c r="E13" s="50">
        <v>5</v>
      </c>
      <c r="F13" s="65" t="s">
        <v>329</v>
      </c>
      <c r="G13" s="50">
        <v>6</v>
      </c>
      <c r="H13" s="50">
        <v>7</v>
      </c>
      <c r="I13" s="50">
        <v>8</v>
      </c>
      <c r="J13" s="50">
        <v>9</v>
      </c>
      <c r="K13" s="50">
        <v>10</v>
      </c>
      <c r="L13" s="50">
        <v>11</v>
      </c>
      <c r="M13" s="50">
        <v>12</v>
      </c>
      <c r="N13" s="50">
        <v>13</v>
      </c>
      <c r="O13" s="50">
        <v>14</v>
      </c>
      <c r="P13" s="50">
        <v>15</v>
      </c>
      <c r="Q13" s="50">
        <v>16</v>
      </c>
      <c r="R13" s="50">
        <v>17</v>
      </c>
      <c r="S13" s="50">
        <v>18</v>
      </c>
      <c r="T13" s="50">
        <v>19</v>
      </c>
      <c r="U13" s="50">
        <v>20</v>
      </c>
      <c r="V13" s="50">
        <v>21</v>
      </c>
      <c r="W13" s="50">
        <v>22</v>
      </c>
      <c r="X13" s="50">
        <v>23</v>
      </c>
      <c r="Y13" s="50">
        <v>24</v>
      </c>
      <c r="Z13" s="50">
        <v>25</v>
      </c>
      <c r="AA13" s="50">
        <v>26</v>
      </c>
      <c r="AB13" s="50">
        <v>27</v>
      </c>
      <c r="AC13" s="50">
        <v>28</v>
      </c>
      <c r="AD13" s="50">
        <v>29</v>
      </c>
      <c r="AE13" s="50">
        <v>30</v>
      </c>
      <c r="AF13" s="50">
        <v>31</v>
      </c>
      <c r="AG13" s="50">
        <v>32</v>
      </c>
      <c r="AH13" s="50">
        <v>33</v>
      </c>
      <c r="AI13" s="50">
        <v>34</v>
      </c>
      <c r="AJ13" s="50">
        <v>35</v>
      </c>
      <c r="AK13" s="50">
        <v>36</v>
      </c>
      <c r="AL13" s="115">
        <v>37</v>
      </c>
      <c r="AM13" s="115">
        <v>38</v>
      </c>
      <c r="AN13" s="115">
        <v>39</v>
      </c>
      <c r="AO13" s="115">
        <v>40</v>
      </c>
      <c r="AP13" s="115">
        <v>41</v>
      </c>
      <c r="AQ13" s="115">
        <v>42</v>
      </c>
      <c r="AR13" s="115">
        <v>43</v>
      </c>
      <c r="AS13" s="115">
        <v>44</v>
      </c>
      <c r="AT13" s="115">
        <v>45</v>
      </c>
      <c r="AU13" s="50">
        <v>46</v>
      </c>
    </row>
    <row r="14" ht="12.75">
      <c r="A14" s="66" t="s">
        <v>330</v>
      </c>
    </row>
    <row r="15" spans="1:47" ht="15" customHeight="1">
      <c r="A15" s="67" t="s">
        <v>331</v>
      </c>
      <c r="B15" s="4" t="s">
        <v>419</v>
      </c>
      <c r="C15" s="4" t="s">
        <v>483</v>
      </c>
      <c r="D15" s="4" t="s">
        <v>514</v>
      </c>
      <c r="E15" s="22" t="s">
        <v>515</v>
      </c>
      <c r="F15" s="82"/>
      <c r="G15" s="82"/>
      <c r="H15" s="4" t="s">
        <v>635</v>
      </c>
      <c r="I15" s="4">
        <v>100</v>
      </c>
      <c r="J15" s="10">
        <v>711000000</v>
      </c>
      <c r="K15" s="6" t="s">
        <v>636</v>
      </c>
      <c r="L15" s="10" t="s">
        <v>638</v>
      </c>
      <c r="M15" s="6" t="s">
        <v>639</v>
      </c>
      <c r="N15" s="4" t="s">
        <v>644</v>
      </c>
      <c r="O15" s="21" t="s">
        <v>4</v>
      </c>
      <c r="P15" s="6">
        <v>0</v>
      </c>
      <c r="Q15" s="10">
        <v>112</v>
      </c>
      <c r="R15" s="10" t="s">
        <v>649</v>
      </c>
      <c r="S15" s="10">
        <v>6700</v>
      </c>
      <c r="T15" s="122">
        <v>125.106</v>
      </c>
      <c r="U15" s="122">
        <f>S15*T15</f>
        <v>838210.2</v>
      </c>
      <c r="V15" s="123">
        <f>(U15/100)*112</f>
        <v>938795.4239999999</v>
      </c>
      <c r="W15" s="37" t="s">
        <v>657</v>
      </c>
      <c r="X15" s="82">
        <v>2013</v>
      </c>
      <c r="Y15" s="82"/>
      <c r="Z15" s="4" t="s">
        <v>419</v>
      </c>
      <c r="AA15" s="4" t="s">
        <v>419</v>
      </c>
      <c r="AB15" s="82" t="s">
        <v>657</v>
      </c>
      <c r="AC15" s="130">
        <f>(T15/100)*112</f>
        <v>140.11872</v>
      </c>
      <c r="AD15" s="82"/>
      <c r="AE15" s="82"/>
      <c r="AF15" s="44" t="s">
        <v>660</v>
      </c>
      <c r="AG15" s="82"/>
      <c r="AH15" s="44" t="s">
        <v>663</v>
      </c>
      <c r="AI15" s="82" t="s">
        <v>671</v>
      </c>
      <c r="AJ15" s="82" t="s">
        <v>100</v>
      </c>
      <c r="AK15" s="82"/>
      <c r="AL15" s="56"/>
      <c r="AM15" s="46" t="s">
        <v>411</v>
      </c>
      <c r="AN15" s="56"/>
      <c r="AO15" s="56"/>
      <c r="AP15" s="56"/>
      <c r="AQ15" s="56"/>
      <c r="AR15" s="56"/>
      <c r="AS15" s="56"/>
      <c r="AT15" s="56"/>
      <c r="AU15" s="82"/>
    </row>
    <row r="16" spans="1:47" ht="15" customHeight="1">
      <c r="A16" s="67" t="s">
        <v>332</v>
      </c>
      <c r="B16" s="4" t="s">
        <v>419</v>
      </c>
      <c r="C16" s="4" t="s">
        <v>483</v>
      </c>
      <c r="D16" s="4" t="s">
        <v>516</v>
      </c>
      <c r="E16" s="22" t="s">
        <v>517</v>
      </c>
      <c r="F16" s="82"/>
      <c r="G16" s="82"/>
      <c r="H16" s="4" t="s">
        <v>635</v>
      </c>
      <c r="I16" s="4">
        <v>100</v>
      </c>
      <c r="J16" s="10">
        <v>711000000</v>
      </c>
      <c r="K16" s="6" t="s">
        <v>636</v>
      </c>
      <c r="L16" s="10" t="s">
        <v>638</v>
      </c>
      <c r="M16" s="6" t="s">
        <v>639</v>
      </c>
      <c r="N16" s="4" t="s">
        <v>644</v>
      </c>
      <c r="O16" s="10" t="s">
        <v>645</v>
      </c>
      <c r="P16" s="6">
        <v>0</v>
      </c>
      <c r="Q16" s="10">
        <v>112</v>
      </c>
      <c r="R16" s="10" t="s">
        <v>649</v>
      </c>
      <c r="S16" s="10">
        <v>5400</v>
      </c>
      <c r="T16" s="122">
        <v>150.127</v>
      </c>
      <c r="U16" s="122">
        <f aca="true" t="shared" si="0" ref="U16:U69">S16*T16</f>
        <v>810685.8</v>
      </c>
      <c r="V16" s="123">
        <f aca="true" t="shared" si="1" ref="V16:V69">(U16/100)*112</f>
        <v>907968.096</v>
      </c>
      <c r="W16" s="37" t="s">
        <v>657</v>
      </c>
      <c r="X16" s="82">
        <v>2013</v>
      </c>
      <c r="Y16" s="82"/>
      <c r="Z16" s="4" t="s">
        <v>419</v>
      </c>
      <c r="AA16" s="4" t="s">
        <v>419</v>
      </c>
      <c r="AB16" s="82" t="s">
        <v>657</v>
      </c>
      <c r="AC16" s="130">
        <f aca="true" t="shared" si="2" ref="AC16:AC69">(T16/100)*112</f>
        <v>168.14224000000002</v>
      </c>
      <c r="AD16" s="82"/>
      <c r="AE16" s="82"/>
      <c r="AF16" s="44" t="s">
        <v>660</v>
      </c>
      <c r="AG16" s="82"/>
      <c r="AH16" s="44" t="s">
        <v>663</v>
      </c>
      <c r="AI16" s="82" t="s">
        <v>671</v>
      </c>
      <c r="AJ16" s="82" t="s">
        <v>100</v>
      </c>
      <c r="AK16" s="82"/>
      <c r="AL16" s="56"/>
      <c r="AM16" s="46" t="s">
        <v>411</v>
      </c>
      <c r="AN16" s="56"/>
      <c r="AO16" s="56"/>
      <c r="AP16" s="56"/>
      <c r="AQ16" s="56"/>
      <c r="AR16" s="56"/>
      <c r="AS16" s="56"/>
      <c r="AT16" s="56"/>
      <c r="AU16" s="82"/>
    </row>
    <row r="17" spans="1:47" ht="15" customHeight="1">
      <c r="A17" s="67" t="s">
        <v>333</v>
      </c>
      <c r="B17" s="4" t="s">
        <v>419</v>
      </c>
      <c r="C17" s="11" t="s">
        <v>484</v>
      </c>
      <c r="D17" s="4" t="s">
        <v>518</v>
      </c>
      <c r="E17" s="23" t="s">
        <v>519</v>
      </c>
      <c r="F17" s="82"/>
      <c r="G17" s="82"/>
      <c r="H17" s="4" t="s">
        <v>635</v>
      </c>
      <c r="I17" s="4">
        <v>100</v>
      </c>
      <c r="J17" s="10">
        <v>711000000</v>
      </c>
      <c r="K17" s="6" t="s">
        <v>636</v>
      </c>
      <c r="L17" s="10" t="s">
        <v>638</v>
      </c>
      <c r="M17" s="6" t="s">
        <v>636</v>
      </c>
      <c r="N17" s="4" t="s">
        <v>644</v>
      </c>
      <c r="O17" s="10" t="s">
        <v>646</v>
      </c>
      <c r="P17" s="6">
        <v>0</v>
      </c>
      <c r="Q17" s="10">
        <v>112</v>
      </c>
      <c r="R17" s="10" t="s">
        <v>649</v>
      </c>
      <c r="S17" s="10">
        <v>5651</v>
      </c>
      <c r="T17" s="122">
        <v>120.803</v>
      </c>
      <c r="U17" s="122">
        <f t="shared" si="0"/>
        <v>682657.753</v>
      </c>
      <c r="V17" s="123">
        <f t="shared" si="1"/>
        <v>764576.68336</v>
      </c>
      <c r="W17" s="37" t="s">
        <v>657</v>
      </c>
      <c r="X17" s="82">
        <v>2013</v>
      </c>
      <c r="Y17" s="82"/>
      <c r="Z17" s="4" t="s">
        <v>419</v>
      </c>
      <c r="AA17" s="4" t="s">
        <v>419</v>
      </c>
      <c r="AB17" s="82" t="s">
        <v>657</v>
      </c>
      <c r="AC17" s="130">
        <f t="shared" si="2"/>
        <v>135.29935999999998</v>
      </c>
      <c r="AD17" s="82"/>
      <c r="AE17" s="82"/>
      <c r="AF17" s="44" t="s">
        <v>660</v>
      </c>
      <c r="AG17" s="82"/>
      <c r="AH17" s="44" t="s">
        <v>663</v>
      </c>
      <c r="AI17" s="82" t="s">
        <v>671</v>
      </c>
      <c r="AJ17" s="82" t="s">
        <v>100</v>
      </c>
      <c r="AK17" s="82"/>
      <c r="AL17" s="56"/>
      <c r="AM17" s="46" t="s">
        <v>411</v>
      </c>
      <c r="AN17" s="56"/>
      <c r="AO17" s="56"/>
      <c r="AP17" s="56"/>
      <c r="AQ17" s="56"/>
      <c r="AR17" s="56"/>
      <c r="AS17" s="56"/>
      <c r="AT17" s="56"/>
      <c r="AU17" s="82"/>
    </row>
    <row r="18" spans="1:47" ht="15" customHeight="1">
      <c r="A18" s="67" t="s">
        <v>420</v>
      </c>
      <c r="B18" s="5" t="s">
        <v>419</v>
      </c>
      <c r="C18" s="6" t="s">
        <v>485</v>
      </c>
      <c r="D18" s="5" t="s">
        <v>520</v>
      </c>
      <c r="E18" s="24" t="s">
        <v>521</v>
      </c>
      <c r="F18" s="82"/>
      <c r="G18" s="82"/>
      <c r="H18" s="5" t="s">
        <v>635</v>
      </c>
      <c r="I18" s="18">
        <v>0</v>
      </c>
      <c r="J18" s="18">
        <v>711000000</v>
      </c>
      <c r="K18" s="20" t="s">
        <v>636</v>
      </c>
      <c r="L18" s="18" t="s">
        <v>640</v>
      </c>
      <c r="M18" s="20" t="s">
        <v>636</v>
      </c>
      <c r="N18" s="5" t="s">
        <v>644</v>
      </c>
      <c r="O18" s="18" t="s">
        <v>647</v>
      </c>
      <c r="P18" s="6">
        <v>0</v>
      </c>
      <c r="Q18" s="18">
        <v>5111</v>
      </c>
      <c r="R18" s="18" t="s">
        <v>650</v>
      </c>
      <c r="S18" s="42">
        <v>50</v>
      </c>
      <c r="T18" s="122">
        <v>746.9</v>
      </c>
      <c r="U18" s="122">
        <f t="shared" si="0"/>
        <v>37345</v>
      </c>
      <c r="V18" s="123">
        <f t="shared" si="1"/>
        <v>41826.4</v>
      </c>
      <c r="W18" s="37" t="s">
        <v>658</v>
      </c>
      <c r="X18" s="82">
        <v>2013</v>
      </c>
      <c r="Y18" s="82"/>
      <c r="Z18" s="4" t="s">
        <v>419</v>
      </c>
      <c r="AA18" s="4" t="s">
        <v>419</v>
      </c>
      <c r="AB18" s="82" t="s">
        <v>659</v>
      </c>
      <c r="AC18" s="130">
        <f t="shared" si="2"/>
        <v>836.5279999999999</v>
      </c>
      <c r="AD18" s="82"/>
      <c r="AE18" s="82"/>
      <c r="AF18" s="44" t="s">
        <v>661</v>
      </c>
      <c r="AG18" s="82"/>
      <c r="AH18" s="46" t="s">
        <v>664</v>
      </c>
      <c r="AI18" s="82" t="s">
        <v>671</v>
      </c>
      <c r="AJ18" s="82" t="s">
        <v>100</v>
      </c>
      <c r="AK18" s="82"/>
      <c r="AL18" s="56"/>
      <c r="AM18" s="46" t="s">
        <v>411</v>
      </c>
      <c r="AN18" s="56"/>
      <c r="AO18" s="56"/>
      <c r="AP18" s="56"/>
      <c r="AQ18" s="56"/>
      <c r="AR18" s="56"/>
      <c r="AS18" s="56"/>
      <c r="AT18" s="56"/>
      <c r="AU18" s="82"/>
    </row>
    <row r="19" spans="1:47" ht="15" customHeight="1">
      <c r="A19" s="67" t="s">
        <v>421</v>
      </c>
      <c r="B19" s="5" t="s">
        <v>419</v>
      </c>
      <c r="C19" s="7" t="s">
        <v>485</v>
      </c>
      <c r="D19" s="16" t="s">
        <v>520</v>
      </c>
      <c r="E19" s="25" t="s">
        <v>522</v>
      </c>
      <c r="F19" s="82"/>
      <c r="G19" s="82"/>
      <c r="H19" s="5" t="s">
        <v>635</v>
      </c>
      <c r="I19" s="18">
        <v>0</v>
      </c>
      <c r="J19" s="18">
        <v>711000000</v>
      </c>
      <c r="K19" s="20" t="s">
        <v>636</v>
      </c>
      <c r="L19" s="18" t="s">
        <v>640</v>
      </c>
      <c r="M19" s="20" t="s">
        <v>636</v>
      </c>
      <c r="N19" s="5" t="s">
        <v>644</v>
      </c>
      <c r="O19" s="18" t="s">
        <v>647</v>
      </c>
      <c r="P19" s="6">
        <v>0</v>
      </c>
      <c r="Q19" s="18">
        <v>796</v>
      </c>
      <c r="R19" s="18" t="s">
        <v>651</v>
      </c>
      <c r="S19" s="42">
        <v>20</v>
      </c>
      <c r="T19" s="122">
        <v>196.9</v>
      </c>
      <c r="U19" s="122">
        <f t="shared" si="0"/>
        <v>3938</v>
      </c>
      <c r="V19" s="123">
        <f t="shared" si="1"/>
        <v>4410.56</v>
      </c>
      <c r="W19" s="37" t="s">
        <v>658</v>
      </c>
      <c r="X19" s="82">
        <v>2013</v>
      </c>
      <c r="Y19" s="82"/>
      <c r="Z19" s="4" t="s">
        <v>419</v>
      </c>
      <c r="AA19" s="4" t="s">
        <v>419</v>
      </c>
      <c r="AB19" s="82" t="s">
        <v>659</v>
      </c>
      <c r="AC19" s="130">
        <f t="shared" si="2"/>
        <v>220.52800000000002</v>
      </c>
      <c r="AD19" s="82"/>
      <c r="AE19" s="82"/>
      <c r="AF19" s="44" t="s">
        <v>661</v>
      </c>
      <c r="AG19" s="82"/>
      <c r="AH19" s="46" t="s">
        <v>664</v>
      </c>
      <c r="AI19" s="82" t="s">
        <v>671</v>
      </c>
      <c r="AJ19" s="82" t="s">
        <v>100</v>
      </c>
      <c r="AK19" s="82"/>
      <c r="AL19" s="56"/>
      <c r="AM19" s="46" t="s">
        <v>411</v>
      </c>
      <c r="AN19" s="56"/>
      <c r="AO19" s="56"/>
      <c r="AP19" s="56"/>
      <c r="AQ19" s="56"/>
      <c r="AR19" s="56"/>
      <c r="AS19" s="56"/>
      <c r="AT19" s="56"/>
      <c r="AU19" s="82"/>
    </row>
    <row r="20" spans="1:47" ht="15" customHeight="1">
      <c r="A20" s="67" t="s">
        <v>422</v>
      </c>
      <c r="B20" s="5" t="s">
        <v>419</v>
      </c>
      <c r="C20" s="7" t="s">
        <v>485</v>
      </c>
      <c r="D20" s="16" t="s">
        <v>520</v>
      </c>
      <c r="E20" s="25" t="s">
        <v>523</v>
      </c>
      <c r="F20" s="82"/>
      <c r="G20" s="82"/>
      <c r="H20" s="5" t="s">
        <v>635</v>
      </c>
      <c r="I20" s="18">
        <v>0</v>
      </c>
      <c r="J20" s="18">
        <v>711000000</v>
      </c>
      <c r="K20" s="20" t="s">
        <v>636</v>
      </c>
      <c r="L20" s="18" t="s">
        <v>640</v>
      </c>
      <c r="M20" s="20" t="s">
        <v>636</v>
      </c>
      <c r="N20" s="5" t="s">
        <v>644</v>
      </c>
      <c r="O20" s="18" t="s">
        <v>647</v>
      </c>
      <c r="P20" s="6">
        <v>0</v>
      </c>
      <c r="Q20" s="18">
        <v>796</v>
      </c>
      <c r="R20" s="18" t="s">
        <v>651</v>
      </c>
      <c r="S20" s="42">
        <v>10</v>
      </c>
      <c r="T20" s="122">
        <v>196.9</v>
      </c>
      <c r="U20" s="122">
        <f t="shared" si="0"/>
        <v>1969</v>
      </c>
      <c r="V20" s="123">
        <f t="shared" si="1"/>
        <v>2205.28</v>
      </c>
      <c r="W20" s="37" t="s">
        <v>658</v>
      </c>
      <c r="X20" s="82">
        <v>2013</v>
      </c>
      <c r="Y20" s="82"/>
      <c r="Z20" s="4" t="s">
        <v>419</v>
      </c>
      <c r="AA20" s="4" t="s">
        <v>419</v>
      </c>
      <c r="AB20" s="82" t="s">
        <v>659</v>
      </c>
      <c r="AC20" s="130">
        <f t="shared" si="2"/>
        <v>220.52800000000002</v>
      </c>
      <c r="AD20" s="82"/>
      <c r="AE20" s="82"/>
      <c r="AF20" s="44" t="s">
        <v>661</v>
      </c>
      <c r="AG20" s="82"/>
      <c r="AH20" s="46" t="s">
        <v>664</v>
      </c>
      <c r="AI20" s="82" t="s">
        <v>671</v>
      </c>
      <c r="AJ20" s="82" t="s">
        <v>100</v>
      </c>
      <c r="AK20" s="82"/>
      <c r="AL20" s="56"/>
      <c r="AM20" s="46" t="s">
        <v>411</v>
      </c>
      <c r="AN20" s="56"/>
      <c r="AO20" s="56"/>
      <c r="AP20" s="56"/>
      <c r="AQ20" s="56"/>
      <c r="AR20" s="56"/>
      <c r="AS20" s="56"/>
      <c r="AT20" s="56"/>
      <c r="AU20" s="82"/>
    </row>
    <row r="21" spans="1:47" ht="15" customHeight="1">
      <c r="A21" s="67" t="s">
        <v>423</v>
      </c>
      <c r="B21" s="5" t="s">
        <v>419</v>
      </c>
      <c r="C21" s="7" t="s">
        <v>485</v>
      </c>
      <c r="D21" s="16" t="s">
        <v>524</v>
      </c>
      <c r="E21" s="26" t="s">
        <v>525</v>
      </c>
      <c r="F21" s="82"/>
      <c r="G21" s="82"/>
      <c r="H21" s="5" t="s">
        <v>635</v>
      </c>
      <c r="I21" s="18">
        <v>0</v>
      </c>
      <c r="J21" s="18">
        <v>711000000</v>
      </c>
      <c r="K21" s="20" t="s">
        <v>636</v>
      </c>
      <c r="L21" s="18" t="s">
        <v>640</v>
      </c>
      <c r="M21" s="20" t="s">
        <v>636</v>
      </c>
      <c r="N21" s="5" t="s">
        <v>644</v>
      </c>
      <c r="O21" s="18" t="s">
        <v>647</v>
      </c>
      <c r="P21" s="6">
        <v>0</v>
      </c>
      <c r="Q21" s="18">
        <v>796</v>
      </c>
      <c r="R21" s="18" t="s">
        <v>651</v>
      </c>
      <c r="S21" s="42">
        <v>12</v>
      </c>
      <c r="T21" s="122">
        <v>137.5</v>
      </c>
      <c r="U21" s="122">
        <f t="shared" si="0"/>
        <v>1650</v>
      </c>
      <c r="V21" s="123">
        <f t="shared" si="1"/>
        <v>1848</v>
      </c>
      <c r="W21" s="37" t="s">
        <v>658</v>
      </c>
      <c r="X21" s="82">
        <v>2013</v>
      </c>
      <c r="Y21" s="82"/>
      <c r="Z21" s="4" t="s">
        <v>419</v>
      </c>
      <c r="AA21" s="4" t="s">
        <v>419</v>
      </c>
      <c r="AB21" s="82" t="s">
        <v>659</v>
      </c>
      <c r="AC21" s="130">
        <f t="shared" si="2"/>
        <v>154</v>
      </c>
      <c r="AD21" s="82"/>
      <c r="AE21" s="82"/>
      <c r="AF21" s="44" t="s">
        <v>661</v>
      </c>
      <c r="AG21" s="82"/>
      <c r="AH21" s="46" t="s">
        <v>664</v>
      </c>
      <c r="AI21" s="82" t="s">
        <v>671</v>
      </c>
      <c r="AJ21" s="82" t="s">
        <v>100</v>
      </c>
      <c r="AK21" s="82"/>
      <c r="AL21" s="56"/>
      <c r="AM21" s="46" t="s">
        <v>411</v>
      </c>
      <c r="AN21" s="56"/>
      <c r="AO21" s="56"/>
      <c r="AP21" s="56"/>
      <c r="AQ21" s="56"/>
      <c r="AR21" s="56"/>
      <c r="AS21" s="56"/>
      <c r="AT21" s="56"/>
      <c r="AU21" s="82"/>
    </row>
    <row r="22" spans="1:47" ht="15" customHeight="1">
      <c r="A22" s="67" t="s">
        <v>424</v>
      </c>
      <c r="B22" s="5" t="s">
        <v>419</v>
      </c>
      <c r="C22" s="6" t="s">
        <v>487</v>
      </c>
      <c r="D22" s="5" t="s">
        <v>526</v>
      </c>
      <c r="E22" s="27" t="s">
        <v>527</v>
      </c>
      <c r="F22" s="82"/>
      <c r="G22" s="82"/>
      <c r="H22" s="5" t="s">
        <v>635</v>
      </c>
      <c r="I22" s="18">
        <v>0</v>
      </c>
      <c r="J22" s="18">
        <v>711000000</v>
      </c>
      <c r="K22" s="20" t="s">
        <v>636</v>
      </c>
      <c r="L22" s="18" t="s">
        <v>640</v>
      </c>
      <c r="M22" s="20" t="s">
        <v>636</v>
      </c>
      <c r="N22" s="5" t="s">
        <v>644</v>
      </c>
      <c r="O22" s="18" t="s">
        <v>647</v>
      </c>
      <c r="P22" s="6">
        <v>0</v>
      </c>
      <c r="Q22" s="18">
        <v>796</v>
      </c>
      <c r="R22" s="18" t="s">
        <v>651</v>
      </c>
      <c r="S22" s="42">
        <v>10</v>
      </c>
      <c r="T22" s="122">
        <v>490.6</v>
      </c>
      <c r="U22" s="122">
        <f t="shared" si="0"/>
        <v>4906</v>
      </c>
      <c r="V22" s="123">
        <f t="shared" si="1"/>
        <v>5494.72</v>
      </c>
      <c r="W22" s="37" t="s">
        <v>658</v>
      </c>
      <c r="X22" s="82">
        <v>2013</v>
      </c>
      <c r="Y22" s="82"/>
      <c r="Z22" s="4" t="s">
        <v>419</v>
      </c>
      <c r="AA22" s="4" t="s">
        <v>419</v>
      </c>
      <c r="AB22" s="82" t="s">
        <v>659</v>
      </c>
      <c r="AC22" s="130">
        <f t="shared" si="2"/>
        <v>549.4720000000001</v>
      </c>
      <c r="AD22" s="82"/>
      <c r="AE22" s="82"/>
      <c r="AF22" s="44" t="s">
        <v>661</v>
      </c>
      <c r="AG22" s="82"/>
      <c r="AH22" s="46" t="s">
        <v>664</v>
      </c>
      <c r="AI22" s="82" t="s">
        <v>671</v>
      </c>
      <c r="AJ22" s="82" t="s">
        <v>100</v>
      </c>
      <c r="AK22" s="82"/>
      <c r="AL22" s="56"/>
      <c r="AM22" s="46" t="s">
        <v>411</v>
      </c>
      <c r="AN22" s="56"/>
      <c r="AO22" s="56"/>
      <c r="AP22" s="56"/>
      <c r="AQ22" s="56"/>
      <c r="AR22" s="56"/>
      <c r="AS22" s="56"/>
      <c r="AT22" s="56"/>
      <c r="AU22" s="82"/>
    </row>
    <row r="23" spans="1:47" ht="15" customHeight="1">
      <c r="A23" s="67" t="s">
        <v>425</v>
      </c>
      <c r="B23" s="5" t="s">
        <v>419</v>
      </c>
      <c r="C23" s="6" t="s">
        <v>275</v>
      </c>
      <c r="D23" s="5" t="s">
        <v>528</v>
      </c>
      <c r="E23" s="20" t="s">
        <v>529</v>
      </c>
      <c r="F23" s="82"/>
      <c r="G23" s="82"/>
      <c r="H23" s="5" t="s">
        <v>635</v>
      </c>
      <c r="I23" s="18">
        <v>0</v>
      </c>
      <c r="J23" s="18">
        <v>711000000</v>
      </c>
      <c r="K23" s="20" t="s">
        <v>636</v>
      </c>
      <c r="L23" s="18" t="s">
        <v>640</v>
      </c>
      <c r="M23" s="20" t="s">
        <v>636</v>
      </c>
      <c r="N23" s="5" t="s">
        <v>644</v>
      </c>
      <c r="O23" s="18" t="s">
        <v>647</v>
      </c>
      <c r="P23" s="6">
        <v>0</v>
      </c>
      <c r="Q23" s="18">
        <v>796</v>
      </c>
      <c r="R23" s="18" t="s">
        <v>651</v>
      </c>
      <c r="S23" s="42">
        <v>2</v>
      </c>
      <c r="T23" s="122">
        <v>49.5</v>
      </c>
      <c r="U23" s="122">
        <f t="shared" si="0"/>
        <v>99</v>
      </c>
      <c r="V23" s="123">
        <f t="shared" si="1"/>
        <v>110.88</v>
      </c>
      <c r="W23" s="37" t="s">
        <v>658</v>
      </c>
      <c r="X23" s="82">
        <v>2013</v>
      </c>
      <c r="Y23" s="82"/>
      <c r="Z23" s="4" t="s">
        <v>419</v>
      </c>
      <c r="AA23" s="4" t="s">
        <v>419</v>
      </c>
      <c r="AB23" s="82" t="s">
        <v>659</v>
      </c>
      <c r="AC23" s="130">
        <f t="shared" si="2"/>
        <v>55.44</v>
      </c>
      <c r="AD23" s="82"/>
      <c r="AE23" s="82"/>
      <c r="AF23" s="44" t="s">
        <v>661</v>
      </c>
      <c r="AG23" s="82"/>
      <c r="AH23" s="46" t="s">
        <v>664</v>
      </c>
      <c r="AI23" s="82" t="s">
        <v>671</v>
      </c>
      <c r="AJ23" s="82" t="s">
        <v>100</v>
      </c>
      <c r="AK23" s="82"/>
      <c r="AL23" s="56"/>
      <c r="AM23" s="46" t="s">
        <v>411</v>
      </c>
      <c r="AN23" s="56"/>
      <c r="AO23" s="56"/>
      <c r="AP23" s="56"/>
      <c r="AQ23" s="56"/>
      <c r="AR23" s="56"/>
      <c r="AS23" s="56"/>
      <c r="AT23" s="56"/>
      <c r="AU23" s="82"/>
    </row>
    <row r="24" spans="1:47" ht="15" customHeight="1">
      <c r="A24" s="67" t="s">
        <v>426</v>
      </c>
      <c r="B24" s="5" t="s">
        <v>419</v>
      </c>
      <c r="C24" s="6" t="s">
        <v>486</v>
      </c>
      <c r="D24" s="5" t="s">
        <v>530</v>
      </c>
      <c r="E24" s="28" t="s">
        <v>531</v>
      </c>
      <c r="F24" s="82"/>
      <c r="G24" s="82"/>
      <c r="H24" s="5" t="s">
        <v>635</v>
      </c>
      <c r="I24" s="18">
        <v>0</v>
      </c>
      <c r="J24" s="18">
        <v>711000000</v>
      </c>
      <c r="K24" s="20" t="s">
        <v>636</v>
      </c>
      <c r="L24" s="18" t="s">
        <v>640</v>
      </c>
      <c r="M24" s="20" t="s">
        <v>636</v>
      </c>
      <c r="N24" s="5" t="s">
        <v>644</v>
      </c>
      <c r="O24" s="18" t="s">
        <v>647</v>
      </c>
      <c r="P24" s="6">
        <v>0</v>
      </c>
      <c r="Q24" s="18">
        <v>796</v>
      </c>
      <c r="R24" s="18" t="s">
        <v>651</v>
      </c>
      <c r="S24" s="42">
        <v>30</v>
      </c>
      <c r="T24" s="122">
        <v>14.729000000000001</v>
      </c>
      <c r="U24" s="122">
        <f>S24*T24</f>
        <v>441.87</v>
      </c>
      <c r="V24" s="123">
        <f t="shared" si="1"/>
        <v>494.8944</v>
      </c>
      <c r="W24" s="37" t="s">
        <v>658</v>
      </c>
      <c r="X24" s="82">
        <v>2013</v>
      </c>
      <c r="Y24" s="82"/>
      <c r="Z24" s="4" t="s">
        <v>419</v>
      </c>
      <c r="AA24" s="4" t="s">
        <v>419</v>
      </c>
      <c r="AB24" s="82" t="s">
        <v>659</v>
      </c>
      <c r="AC24" s="130">
        <f t="shared" si="2"/>
        <v>16.496480000000002</v>
      </c>
      <c r="AD24" s="82"/>
      <c r="AE24" s="82"/>
      <c r="AF24" s="44" t="s">
        <v>661</v>
      </c>
      <c r="AG24" s="82"/>
      <c r="AH24" s="46" t="s">
        <v>664</v>
      </c>
      <c r="AI24" s="82" t="s">
        <v>671</v>
      </c>
      <c r="AJ24" s="82" t="s">
        <v>100</v>
      </c>
      <c r="AK24" s="82"/>
      <c r="AL24" s="56"/>
      <c r="AM24" s="46" t="s">
        <v>411</v>
      </c>
      <c r="AN24" s="56"/>
      <c r="AO24" s="56"/>
      <c r="AP24" s="56"/>
      <c r="AQ24" s="56"/>
      <c r="AR24" s="56"/>
      <c r="AS24" s="56"/>
      <c r="AT24" s="56"/>
      <c r="AU24" s="82"/>
    </row>
    <row r="25" spans="1:47" ht="15" customHeight="1">
      <c r="A25" s="67" t="s">
        <v>427</v>
      </c>
      <c r="B25" s="5" t="s">
        <v>419</v>
      </c>
      <c r="C25" s="6" t="s">
        <v>492</v>
      </c>
      <c r="D25" s="5" t="s">
        <v>532</v>
      </c>
      <c r="E25" s="29" t="s">
        <v>533</v>
      </c>
      <c r="F25" s="82"/>
      <c r="G25" s="82"/>
      <c r="H25" s="5" t="s">
        <v>635</v>
      </c>
      <c r="I25" s="18">
        <v>0</v>
      </c>
      <c r="J25" s="18">
        <v>711000000</v>
      </c>
      <c r="K25" s="20" t="s">
        <v>636</v>
      </c>
      <c r="L25" s="18" t="s">
        <v>640</v>
      </c>
      <c r="M25" s="20" t="s">
        <v>636</v>
      </c>
      <c r="N25" s="5" t="s">
        <v>644</v>
      </c>
      <c r="O25" s="18" t="s">
        <v>647</v>
      </c>
      <c r="P25" s="6">
        <v>0</v>
      </c>
      <c r="Q25" s="18">
        <v>796</v>
      </c>
      <c r="R25" s="18" t="s">
        <v>651</v>
      </c>
      <c r="S25" s="42">
        <v>20</v>
      </c>
      <c r="T25" s="122">
        <v>63.8</v>
      </c>
      <c r="U25" s="122">
        <f t="shared" si="0"/>
        <v>1276</v>
      </c>
      <c r="V25" s="123">
        <f t="shared" si="1"/>
        <v>1429.12</v>
      </c>
      <c r="W25" s="37" t="s">
        <v>658</v>
      </c>
      <c r="X25" s="82">
        <v>2013</v>
      </c>
      <c r="Y25" s="82"/>
      <c r="Z25" s="4" t="s">
        <v>419</v>
      </c>
      <c r="AA25" s="4" t="s">
        <v>419</v>
      </c>
      <c r="AB25" s="82" t="s">
        <v>659</v>
      </c>
      <c r="AC25" s="130">
        <f t="shared" si="2"/>
        <v>71.456</v>
      </c>
      <c r="AD25" s="82"/>
      <c r="AE25" s="82"/>
      <c r="AF25" s="44" t="s">
        <v>661</v>
      </c>
      <c r="AG25" s="82"/>
      <c r="AH25" s="46" t="s">
        <v>664</v>
      </c>
      <c r="AI25" s="82" t="s">
        <v>671</v>
      </c>
      <c r="AJ25" s="82" t="s">
        <v>100</v>
      </c>
      <c r="AK25" s="82"/>
      <c r="AL25" s="56"/>
      <c r="AM25" s="46" t="s">
        <v>411</v>
      </c>
      <c r="AN25" s="56"/>
      <c r="AO25" s="56"/>
      <c r="AP25" s="56"/>
      <c r="AQ25" s="56"/>
      <c r="AR25" s="56"/>
      <c r="AS25" s="56"/>
      <c r="AT25" s="56"/>
      <c r="AU25" s="82"/>
    </row>
    <row r="26" spans="1:47" ht="15" customHeight="1">
      <c r="A26" s="67" t="s">
        <v>428</v>
      </c>
      <c r="B26" s="5" t="s">
        <v>419</v>
      </c>
      <c r="C26" s="8" t="s">
        <v>487</v>
      </c>
      <c r="D26" s="5" t="s">
        <v>534</v>
      </c>
      <c r="E26" s="30" t="s">
        <v>535</v>
      </c>
      <c r="F26" s="82"/>
      <c r="G26" s="82"/>
      <c r="H26" s="5" t="s">
        <v>635</v>
      </c>
      <c r="I26" s="18">
        <v>0</v>
      </c>
      <c r="J26" s="18">
        <v>711000000</v>
      </c>
      <c r="K26" s="20" t="s">
        <v>636</v>
      </c>
      <c r="L26" s="18" t="s">
        <v>640</v>
      </c>
      <c r="M26" s="20" t="s">
        <v>636</v>
      </c>
      <c r="N26" s="5" t="s">
        <v>644</v>
      </c>
      <c r="O26" s="18" t="s">
        <v>647</v>
      </c>
      <c r="P26" s="6">
        <v>0</v>
      </c>
      <c r="Q26" s="18">
        <v>796</v>
      </c>
      <c r="R26" s="18" t="s">
        <v>651</v>
      </c>
      <c r="S26" s="42">
        <v>500</v>
      </c>
      <c r="T26" s="122">
        <v>7.854</v>
      </c>
      <c r="U26" s="122">
        <f t="shared" si="0"/>
        <v>3927</v>
      </c>
      <c r="V26" s="123">
        <f t="shared" si="1"/>
        <v>4398.240000000001</v>
      </c>
      <c r="W26" s="37" t="s">
        <v>658</v>
      </c>
      <c r="X26" s="82">
        <v>2013</v>
      </c>
      <c r="Y26" s="82"/>
      <c r="Z26" s="4" t="s">
        <v>419</v>
      </c>
      <c r="AA26" s="4" t="s">
        <v>419</v>
      </c>
      <c r="AB26" s="82" t="s">
        <v>659</v>
      </c>
      <c r="AC26" s="130">
        <f t="shared" si="2"/>
        <v>8.796479999999999</v>
      </c>
      <c r="AD26" s="82"/>
      <c r="AE26" s="82"/>
      <c r="AF26" s="44" t="s">
        <v>661</v>
      </c>
      <c r="AG26" s="82"/>
      <c r="AH26" s="46" t="s">
        <v>664</v>
      </c>
      <c r="AI26" s="82" t="s">
        <v>671</v>
      </c>
      <c r="AJ26" s="82" t="s">
        <v>100</v>
      </c>
      <c r="AK26" s="82"/>
      <c r="AL26" s="56"/>
      <c r="AM26" s="46" t="s">
        <v>411</v>
      </c>
      <c r="AN26" s="56"/>
      <c r="AO26" s="56"/>
      <c r="AP26" s="56"/>
      <c r="AQ26" s="56"/>
      <c r="AR26" s="56"/>
      <c r="AS26" s="56"/>
      <c r="AT26" s="56"/>
      <c r="AU26" s="82"/>
    </row>
    <row r="27" spans="1:47" ht="15" customHeight="1">
      <c r="A27" s="67" t="s">
        <v>429</v>
      </c>
      <c r="B27" s="5" t="s">
        <v>419</v>
      </c>
      <c r="C27" s="8" t="s">
        <v>487</v>
      </c>
      <c r="D27" s="5" t="s">
        <v>536</v>
      </c>
      <c r="E27" s="28" t="s">
        <v>537</v>
      </c>
      <c r="F27" s="82"/>
      <c r="G27" s="82"/>
      <c r="H27" s="5" t="s">
        <v>635</v>
      </c>
      <c r="I27" s="18">
        <v>0</v>
      </c>
      <c r="J27" s="18">
        <v>711000000</v>
      </c>
      <c r="K27" s="20" t="s">
        <v>636</v>
      </c>
      <c r="L27" s="18" t="s">
        <v>640</v>
      </c>
      <c r="M27" s="20" t="s">
        <v>636</v>
      </c>
      <c r="N27" s="5" t="s">
        <v>644</v>
      </c>
      <c r="O27" s="18" t="s">
        <v>647</v>
      </c>
      <c r="P27" s="6">
        <v>0</v>
      </c>
      <c r="Q27" s="18">
        <v>796</v>
      </c>
      <c r="R27" s="18" t="s">
        <v>651</v>
      </c>
      <c r="S27" s="42">
        <v>300</v>
      </c>
      <c r="T27" s="122">
        <v>19.8</v>
      </c>
      <c r="U27" s="122">
        <f t="shared" si="0"/>
        <v>5940</v>
      </c>
      <c r="V27" s="123">
        <f t="shared" si="1"/>
        <v>6652.8</v>
      </c>
      <c r="W27" s="37" t="s">
        <v>658</v>
      </c>
      <c r="X27" s="82">
        <v>2013</v>
      </c>
      <c r="Y27" s="82"/>
      <c r="Z27" s="4" t="s">
        <v>419</v>
      </c>
      <c r="AA27" s="4" t="s">
        <v>419</v>
      </c>
      <c r="AB27" s="82" t="s">
        <v>659</v>
      </c>
      <c r="AC27" s="130">
        <f t="shared" si="2"/>
        <v>22.176000000000002</v>
      </c>
      <c r="AD27" s="82"/>
      <c r="AE27" s="82"/>
      <c r="AF27" s="44" t="s">
        <v>661</v>
      </c>
      <c r="AG27" s="82"/>
      <c r="AH27" s="46" t="s">
        <v>664</v>
      </c>
      <c r="AI27" s="82" t="s">
        <v>671</v>
      </c>
      <c r="AJ27" s="82" t="s">
        <v>100</v>
      </c>
      <c r="AK27" s="82"/>
      <c r="AL27" s="56"/>
      <c r="AM27" s="46" t="s">
        <v>411</v>
      </c>
      <c r="AN27" s="56"/>
      <c r="AO27" s="56"/>
      <c r="AP27" s="56"/>
      <c r="AQ27" s="56"/>
      <c r="AR27" s="56"/>
      <c r="AS27" s="56"/>
      <c r="AT27" s="56"/>
      <c r="AU27" s="82"/>
    </row>
    <row r="28" spans="1:47" ht="15" customHeight="1">
      <c r="A28" s="67" t="s">
        <v>430</v>
      </c>
      <c r="B28" s="5" t="s">
        <v>419</v>
      </c>
      <c r="C28" s="11" t="s">
        <v>488</v>
      </c>
      <c r="D28" s="5" t="s">
        <v>538</v>
      </c>
      <c r="E28" s="5" t="s">
        <v>539</v>
      </c>
      <c r="F28" s="82"/>
      <c r="G28" s="82"/>
      <c r="H28" s="5" t="s">
        <v>635</v>
      </c>
      <c r="I28" s="18">
        <v>0</v>
      </c>
      <c r="J28" s="18">
        <v>711000000</v>
      </c>
      <c r="K28" s="20" t="s">
        <v>636</v>
      </c>
      <c r="L28" s="18" t="s">
        <v>640</v>
      </c>
      <c r="M28" s="20" t="s">
        <v>636</v>
      </c>
      <c r="N28" s="5" t="s">
        <v>644</v>
      </c>
      <c r="O28" s="18" t="s">
        <v>647</v>
      </c>
      <c r="P28" s="6">
        <v>0</v>
      </c>
      <c r="Q28" s="18">
        <v>796</v>
      </c>
      <c r="R28" s="18" t="s">
        <v>651</v>
      </c>
      <c r="S28" s="42">
        <v>20</v>
      </c>
      <c r="T28" s="122">
        <v>90.2</v>
      </c>
      <c r="U28" s="122">
        <f t="shared" si="0"/>
        <v>1804</v>
      </c>
      <c r="V28" s="123">
        <f t="shared" si="1"/>
        <v>2020.48</v>
      </c>
      <c r="W28" s="37" t="s">
        <v>658</v>
      </c>
      <c r="X28" s="82">
        <v>2013</v>
      </c>
      <c r="Y28" s="82"/>
      <c r="Z28" s="4" t="s">
        <v>419</v>
      </c>
      <c r="AA28" s="4" t="s">
        <v>419</v>
      </c>
      <c r="AB28" s="82" t="s">
        <v>659</v>
      </c>
      <c r="AC28" s="130">
        <f t="shared" si="2"/>
        <v>101.024</v>
      </c>
      <c r="AD28" s="82"/>
      <c r="AE28" s="82"/>
      <c r="AF28" s="44" t="s">
        <v>661</v>
      </c>
      <c r="AG28" s="82"/>
      <c r="AH28" s="46" t="s">
        <v>664</v>
      </c>
      <c r="AI28" s="82" t="s">
        <v>671</v>
      </c>
      <c r="AJ28" s="82" t="s">
        <v>100</v>
      </c>
      <c r="AK28" s="82"/>
      <c r="AL28" s="56"/>
      <c r="AM28" s="46" t="s">
        <v>411</v>
      </c>
      <c r="AN28" s="56"/>
      <c r="AO28" s="56"/>
      <c r="AP28" s="56"/>
      <c r="AQ28" s="56"/>
      <c r="AR28" s="56"/>
      <c r="AS28" s="56"/>
      <c r="AT28" s="56"/>
      <c r="AU28" s="82"/>
    </row>
    <row r="29" spans="1:47" ht="15" customHeight="1">
      <c r="A29" s="67" t="s">
        <v>431</v>
      </c>
      <c r="B29" s="5" t="s">
        <v>419</v>
      </c>
      <c r="C29" s="12" t="s">
        <v>489</v>
      </c>
      <c r="D29" s="5" t="s">
        <v>540</v>
      </c>
      <c r="E29" s="20" t="s">
        <v>541</v>
      </c>
      <c r="F29" s="82"/>
      <c r="G29" s="82"/>
      <c r="H29" s="5" t="s">
        <v>635</v>
      </c>
      <c r="I29" s="18">
        <v>0</v>
      </c>
      <c r="J29" s="18">
        <v>711000000</v>
      </c>
      <c r="K29" s="20" t="s">
        <v>636</v>
      </c>
      <c r="L29" s="18" t="s">
        <v>640</v>
      </c>
      <c r="M29" s="20" t="s">
        <v>636</v>
      </c>
      <c r="N29" s="5" t="s">
        <v>644</v>
      </c>
      <c r="O29" s="18" t="s">
        <v>647</v>
      </c>
      <c r="P29" s="6">
        <v>0</v>
      </c>
      <c r="Q29" s="18">
        <v>796</v>
      </c>
      <c r="R29" s="18" t="s">
        <v>651</v>
      </c>
      <c r="S29" s="42">
        <v>3</v>
      </c>
      <c r="T29" s="122">
        <v>452.1</v>
      </c>
      <c r="U29" s="122">
        <f t="shared" si="0"/>
        <v>1356.3000000000002</v>
      </c>
      <c r="V29" s="123">
        <f t="shared" si="1"/>
        <v>1519.0560000000003</v>
      </c>
      <c r="W29" s="37" t="s">
        <v>658</v>
      </c>
      <c r="X29" s="82">
        <v>2013</v>
      </c>
      <c r="Y29" s="82"/>
      <c r="Z29" s="4" t="s">
        <v>419</v>
      </c>
      <c r="AA29" s="4" t="s">
        <v>419</v>
      </c>
      <c r="AB29" s="82" t="s">
        <v>659</v>
      </c>
      <c r="AC29" s="130">
        <f t="shared" si="2"/>
        <v>506.352</v>
      </c>
      <c r="AD29" s="82"/>
      <c r="AE29" s="82"/>
      <c r="AF29" s="44" t="s">
        <v>661</v>
      </c>
      <c r="AG29" s="82"/>
      <c r="AH29" s="46" t="s">
        <v>664</v>
      </c>
      <c r="AI29" s="82" t="s">
        <v>671</v>
      </c>
      <c r="AJ29" s="82" t="s">
        <v>100</v>
      </c>
      <c r="AK29" s="82"/>
      <c r="AL29" s="56"/>
      <c r="AM29" s="46" t="s">
        <v>411</v>
      </c>
      <c r="AN29" s="56"/>
      <c r="AO29" s="56"/>
      <c r="AP29" s="56"/>
      <c r="AQ29" s="56"/>
      <c r="AR29" s="56"/>
      <c r="AS29" s="56"/>
      <c r="AT29" s="56"/>
      <c r="AU29" s="82"/>
    </row>
    <row r="30" spans="1:47" ht="15" customHeight="1">
      <c r="A30" s="67" t="s">
        <v>432</v>
      </c>
      <c r="B30" s="5" t="s">
        <v>419</v>
      </c>
      <c r="C30" s="8" t="s">
        <v>490</v>
      </c>
      <c r="D30" s="5" t="s">
        <v>542</v>
      </c>
      <c r="E30" s="20" t="s">
        <v>543</v>
      </c>
      <c r="F30" s="82"/>
      <c r="G30" s="82"/>
      <c r="H30" s="5" t="s">
        <v>635</v>
      </c>
      <c r="I30" s="18">
        <v>1</v>
      </c>
      <c r="J30" s="18">
        <v>711000001</v>
      </c>
      <c r="K30" s="20" t="s">
        <v>637</v>
      </c>
      <c r="L30" s="18" t="s">
        <v>640</v>
      </c>
      <c r="M30" s="20" t="s">
        <v>637</v>
      </c>
      <c r="N30" s="5" t="s">
        <v>644</v>
      </c>
      <c r="O30" s="18" t="s">
        <v>647</v>
      </c>
      <c r="P30" s="6">
        <v>0</v>
      </c>
      <c r="Q30" s="18">
        <v>796</v>
      </c>
      <c r="R30" s="18" t="s">
        <v>651</v>
      </c>
      <c r="S30" s="42">
        <v>5</v>
      </c>
      <c r="T30" s="122">
        <v>196.9</v>
      </c>
      <c r="U30" s="122">
        <f t="shared" si="0"/>
        <v>984.5</v>
      </c>
      <c r="V30" s="123">
        <f t="shared" si="1"/>
        <v>1102.64</v>
      </c>
      <c r="W30" s="37" t="s">
        <v>658</v>
      </c>
      <c r="X30" s="82">
        <v>2013</v>
      </c>
      <c r="Y30" s="82"/>
      <c r="Z30" s="4" t="s">
        <v>419</v>
      </c>
      <c r="AA30" s="4" t="s">
        <v>419</v>
      </c>
      <c r="AB30" s="82" t="s">
        <v>659</v>
      </c>
      <c r="AC30" s="130">
        <f t="shared" si="2"/>
        <v>220.52800000000002</v>
      </c>
      <c r="AD30" s="82"/>
      <c r="AE30" s="82"/>
      <c r="AF30" s="44" t="s">
        <v>661</v>
      </c>
      <c r="AG30" s="82"/>
      <c r="AH30" s="46" t="s">
        <v>664</v>
      </c>
      <c r="AI30" s="82" t="s">
        <v>671</v>
      </c>
      <c r="AJ30" s="82" t="s">
        <v>100</v>
      </c>
      <c r="AK30" s="82"/>
      <c r="AL30" s="56"/>
      <c r="AM30" s="46" t="s">
        <v>411</v>
      </c>
      <c r="AN30" s="56"/>
      <c r="AO30" s="56"/>
      <c r="AP30" s="56"/>
      <c r="AQ30" s="56"/>
      <c r="AR30" s="56"/>
      <c r="AS30" s="56"/>
      <c r="AT30" s="56"/>
      <c r="AU30" s="82"/>
    </row>
    <row r="31" spans="1:47" ht="15" customHeight="1">
      <c r="A31" s="67" t="s">
        <v>433</v>
      </c>
      <c r="B31" s="5" t="s">
        <v>419</v>
      </c>
      <c r="C31" s="6" t="s">
        <v>492</v>
      </c>
      <c r="D31" s="5" t="s">
        <v>544</v>
      </c>
      <c r="E31" s="31" t="s">
        <v>545</v>
      </c>
      <c r="F31" s="82"/>
      <c r="G31" s="82"/>
      <c r="H31" s="5" t="s">
        <v>635</v>
      </c>
      <c r="I31" s="18">
        <v>0</v>
      </c>
      <c r="J31" s="18">
        <v>711000000</v>
      </c>
      <c r="K31" s="20" t="s">
        <v>636</v>
      </c>
      <c r="L31" s="18" t="s">
        <v>640</v>
      </c>
      <c r="M31" s="20" t="s">
        <v>636</v>
      </c>
      <c r="N31" s="5" t="s">
        <v>644</v>
      </c>
      <c r="O31" s="18" t="s">
        <v>647</v>
      </c>
      <c r="P31" s="6">
        <v>0</v>
      </c>
      <c r="Q31" s="18">
        <v>796</v>
      </c>
      <c r="R31" s="18" t="s">
        <v>651</v>
      </c>
      <c r="S31" s="42">
        <v>5</v>
      </c>
      <c r="T31" s="122">
        <v>170.5</v>
      </c>
      <c r="U31" s="122">
        <f t="shared" si="0"/>
        <v>852.5</v>
      </c>
      <c r="V31" s="123">
        <f t="shared" si="1"/>
        <v>954.8000000000001</v>
      </c>
      <c r="W31" s="37" t="s">
        <v>658</v>
      </c>
      <c r="X31" s="82">
        <v>2013</v>
      </c>
      <c r="Y31" s="82"/>
      <c r="Z31" s="4" t="s">
        <v>419</v>
      </c>
      <c r="AA31" s="4" t="s">
        <v>419</v>
      </c>
      <c r="AB31" s="82" t="s">
        <v>659</v>
      </c>
      <c r="AC31" s="130">
        <f t="shared" si="2"/>
        <v>190.96</v>
      </c>
      <c r="AD31" s="82"/>
      <c r="AE31" s="82"/>
      <c r="AF31" s="44" t="s">
        <v>661</v>
      </c>
      <c r="AG31" s="82"/>
      <c r="AH31" s="46" t="s">
        <v>664</v>
      </c>
      <c r="AI31" s="82" t="s">
        <v>671</v>
      </c>
      <c r="AJ31" s="82" t="s">
        <v>100</v>
      </c>
      <c r="AK31" s="82"/>
      <c r="AL31" s="56"/>
      <c r="AM31" s="46" t="s">
        <v>411</v>
      </c>
      <c r="AN31" s="56"/>
      <c r="AO31" s="56"/>
      <c r="AP31" s="56"/>
      <c r="AQ31" s="56"/>
      <c r="AR31" s="56"/>
      <c r="AS31" s="56"/>
      <c r="AT31" s="56"/>
      <c r="AU31" s="82"/>
    </row>
    <row r="32" spans="1:47" ht="15" customHeight="1">
      <c r="A32" s="67" t="s">
        <v>434</v>
      </c>
      <c r="B32" s="5" t="s">
        <v>419</v>
      </c>
      <c r="C32" s="12" t="s">
        <v>491</v>
      </c>
      <c r="D32" s="5" t="s">
        <v>546</v>
      </c>
      <c r="E32" s="32" t="s">
        <v>547</v>
      </c>
      <c r="F32" s="82"/>
      <c r="G32" s="82"/>
      <c r="H32" s="5" t="s">
        <v>635</v>
      </c>
      <c r="I32" s="18">
        <v>0</v>
      </c>
      <c r="J32" s="18">
        <v>711000000</v>
      </c>
      <c r="K32" s="20" t="s">
        <v>636</v>
      </c>
      <c r="L32" s="18" t="s">
        <v>640</v>
      </c>
      <c r="M32" s="20" t="s">
        <v>636</v>
      </c>
      <c r="N32" s="5" t="s">
        <v>644</v>
      </c>
      <c r="O32" s="18" t="s">
        <v>647</v>
      </c>
      <c r="P32" s="6">
        <v>0</v>
      </c>
      <c r="Q32" s="18">
        <v>796</v>
      </c>
      <c r="R32" s="18" t="s">
        <v>651</v>
      </c>
      <c r="S32" s="42">
        <v>3</v>
      </c>
      <c r="T32" s="122">
        <v>1767.8540000000003</v>
      </c>
      <c r="U32" s="122">
        <f t="shared" si="0"/>
        <v>5303.562000000001</v>
      </c>
      <c r="V32" s="123">
        <f t="shared" si="1"/>
        <v>5939.989440000001</v>
      </c>
      <c r="W32" s="37" t="s">
        <v>658</v>
      </c>
      <c r="X32" s="82">
        <v>2013</v>
      </c>
      <c r="Y32" s="82"/>
      <c r="Z32" s="4" t="s">
        <v>419</v>
      </c>
      <c r="AA32" s="4" t="s">
        <v>419</v>
      </c>
      <c r="AB32" s="82" t="s">
        <v>659</v>
      </c>
      <c r="AC32" s="130">
        <f t="shared" si="2"/>
        <v>1979.9964800000002</v>
      </c>
      <c r="AD32" s="82"/>
      <c r="AE32" s="82"/>
      <c r="AF32" s="44" t="s">
        <v>661</v>
      </c>
      <c r="AG32" s="82"/>
      <c r="AH32" s="46" t="s">
        <v>664</v>
      </c>
      <c r="AI32" s="82" t="s">
        <v>671</v>
      </c>
      <c r="AJ32" s="82" t="s">
        <v>100</v>
      </c>
      <c r="AK32" s="82"/>
      <c r="AL32" s="56"/>
      <c r="AM32" s="46" t="s">
        <v>411</v>
      </c>
      <c r="AN32" s="56"/>
      <c r="AO32" s="56"/>
      <c r="AP32" s="56"/>
      <c r="AQ32" s="56"/>
      <c r="AR32" s="56"/>
      <c r="AS32" s="56"/>
      <c r="AT32" s="56"/>
      <c r="AU32" s="82"/>
    </row>
    <row r="33" spans="1:47" ht="15" customHeight="1">
      <c r="A33" s="67" t="s">
        <v>435</v>
      </c>
      <c r="B33" s="5" t="s">
        <v>419</v>
      </c>
      <c r="C33" s="6" t="s">
        <v>492</v>
      </c>
      <c r="D33" s="5" t="s">
        <v>548</v>
      </c>
      <c r="E33" s="28" t="s">
        <v>549</v>
      </c>
      <c r="F33" s="82"/>
      <c r="G33" s="82"/>
      <c r="H33" s="5" t="s">
        <v>635</v>
      </c>
      <c r="I33" s="18">
        <v>0</v>
      </c>
      <c r="J33" s="18">
        <v>711000000</v>
      </c>
      <c r="K33" s="20" t="s">
        <v>636</v>
      </c>
      <c r="L33" s="18" t="s">
        <v>640</v>
      </c>
      <c r="M33" s="20" t="s">
        <v>636</v>
      </c>
      <c r="N33" s="5" t="s">
        <v>644</v>
      </c>
      <c r="O33" s="18" t="s">
        <v>647</v>
      </c>
      <c r="P33" s="6">
        <v>0</v>
      </c>
      <c r="Q33" s="18">
        <v>796</v>
      </c>
      <c r="R33" s="18" t="s">
        <v>651</v>
      </c>
      <c r="S33" s="42">
        <v>3</v>
      </c>
      <c r="T33" s="122">
        <v>201.3</v>
      </c>
      <c r="U33" s="122">
        <f t="shared" si="0"/>
        <v>603.9000000000001</v>
      </c>
      <c r="V33" s="123">
        <f t="shared" si="1"/>
        <v>676.368</v>
      </c>
      <c r="W33" s="37" t="s">
        <v>658</v>
      </c>
      <c r="X33" s="82">
        <v>2013</v>
      </c>
      <c r="Y33" s="82"/>
      <c r="Z33" s="4" t="s">
        <v>419</v>
      </c>
      <c r="AA33" s="4" t="s">
        <v>419</v>
      </c>
      <c r="AB33" s="82" t="s">
        <v>659</v>
      </c>
      <c r="AC33" s="130">
        <f t="shared" si="2"/>
        <v>225.456</v>
      </c>
      <c r="AD33" s="82"/>
      <c r="AE33" s="82"/>
      <c r="AF33" s="44" t="s">
        <v>661</v>
      </c>
      <c r="AG33" s="82"/>
      <c r="AH33" s="46" t="s">
        <v>664</v>
      </c>
      <c r="AI33" s="82" t="s">
        <v>671</v>
      </c>
      <c r="AJ33" s="82" t="s">
        <v>100</v>
      </c>
      <c r="AK33" s="82"/>
      <c r="AL33" s="56"/>
      <c r="AM33" s="46" t="s">
        <v>411</v>
      </c>
      <c r="AN33" s="56"/>
      <c r="AO33" s="56"/>
      <c r="AP33" s="56"/>
      <c r="AQ33" s="56"/>
      <c r="AR33" s="56"/>
      <c r="AS33" s="56"/>
      <c r="AT33" s="56"/>
      <c r="AU33" s="82"/>
    </row>
    <row r="34" spans="1:47" ht="15" customHeight="1">
      <c r="A34" s="67" t="s">
        <v>436</v>
      </c>
      <c r="B34" s="5" t="s">
        <v>419</v>
      </c>
      <c r="C34" s="8" t="s">
        <v>492</v>
      </c>
      <c r="D34" s="5" t="s">
        <v>550</v>
      </c>
      <c r="E34" s="28" t="s">
        <v>551</v>
      </c>
      <c r="F34" s="82"/>
      <c r="G34" s="82"/>
      <c r="H34" s="5" t="s">
        <v>635</v>
      </c>
      <c r="I34" s="18">
        <v>0</v>
      </c>
      <c r="J34" s="18">
        <v>711000000</v>
      </c>
      <c r="K34" s="20" t="s">
        <v>636</v>
      </c>
      <c r="L34" s="18" t="s">
        <v>640</v>
      </c>
      <c r="M34" s="20" t="s">
        <v>636</v>
      </c>
      <c r="N34" s="5" t="s">
        <v>644</v>
      </c>
      <c r="O34" s="18" t="s">
        <v>647</v>
      </c>
      <c r="P34" s="6">
        <v>0</v>
      </c>
      <c r="Q34" s="18">
        <v>796</v>
      </c>
      <c r="R34" s="18" t="s">
        <v>651</v>
      </c>
      <c r="S34" s="42">
        <v>2</v>
      </c>
      <c r="T34" s="122">
        <v>275</v>
      </c>
      <c r="U34" s="122">
        <f t="shared" si="0"/>
        <v>550</v>
      </c>
      <c r="V34" s="123">
        <f t="shared" si="1"/>
        <v>616</v>
      </c>
      <c r="W34" s="37" t="s">
        <v>658</v>
      </c>
      <c r="X34" s="82">
        <v>2013</v>
      </c>
      <c r="Y34" s="82"/>
      <c r="Z34" s="4" t="s">
        <v>419</v>
      </c>
      <c r="AA34" s="4" t="s">
        <v>419</v>
      </c>
      <c r="AB34" s="82" t="s">
        <v>659</v>
      </c>
      <c r="AC34" s="130">
        <f t="shared" si="2"/>
        <v>308</v>
      </c>
      <c r="AD34" s="82"/>
      <c r="AE34" s="82"/>
      <c r="AF34" s="44" t="s">
        <v>661</v>
      </c>
      <c r="AG34" s="82"/>
      <c r="AH34" s="46" t="s">
        <v>664</v>
      </c>
      <c r="AI34" s="82" t="s">
        <v>671</v>
      </c>
      <c r="AJ34" s="82" t="s">
        <v>100</v>
      </c>
      <c r="AK34" s="82"/>
      <c r="AL34" s="56"/>
      <c r="AM34" s="46" t="s">
        <v>411</v>
      </c>
      <c r="AN34" s="56"/>
      <c r="AO34" s="56"/>
      <c r="AP34" s="56"/>
      <c r="AQ34" s="56"/>
      <c r="AR34" s="56"/>
      <c r="AS34" s="56"/>
      <c r="AT34" s="56"/>
      <c r="AU34" s="82"/>
    </row>
    <row r="35" spans="1:47" ht="15" customHeight="1">
      <c r="A35" s="67" t="s">
        <v>437</v>
      </c>
      <c r="B35" s="5" t="s">
        <v>419</v>
      </c>
      <c r="C35" s="6" t="s">
        <v>493</v>
      </c>
      <c r="D35" s="5" t="s">
        <v>552</v>
      </c>
      <c r="E35" s="28" t="s">
        <v>553</v>
      </c>
      <c r="F35" s="82"/>
      <c r="G35" s="82"/>
      <c r="H35" s="5" t="s">
        <v>635</v>
      </c>
      <c r="I35" s="18">
        <v>0</v>
      </c>
      <c r="J35" s="18">
        <v>711000000</v>
      </c>
      <c r="K35" s="20" t="s">
        <v>636</v>
      </c>
      <c r="L35" s="18" t="s">
        <v>640</v>
      </c>
      <c r="M35" s="20" t="s">
        <v>636</v>
      </c>
      <c r="N35" s="5" t="s">
        <v>644</v>
      </c>
      <c r="O35" s="18" t="s">
        <v>647</v>
      </c>
      <c r="P35" s="6">
        <v>0</v>
      </c>
      <c r="Q35" s="18">
        <v>796</v>
      </c>
      <c r="R35" s="18" t="s">
        <v>651</v>
      </c>
      <c r="S35" s="42">
        <v>70</v>
      </c>
      <c r="T35" s="122">
        <v>19.646</v>
      </c>
      <c r="U35" s="122">
        <f t="shared" si="0"/>
        <v>1375.22</v>
      </c>
      <c r="V35" s="123">
        <f t="shared" si="1"/>
        <v>1540.2464</v>
      </c>
      <c r="W35" s="37" t="s">
        <v>658</v>
      </c>
      <c r="X35" s="82">
        <v>2013</v>
      </c>
      <c r="Y35" s="82"/>
      <c r="Z35" s="4" t="s">
        <v>419</v>
      </c>
      <c r="AA35" s="4" t="s">
        <v>419</v>
      </c>
      <c r="AB35" s="82" t="s">
        <v>659</v>
      </c>
      <c r="AC35" s="130">
        <f t="shared" si="2"/>
        <v>22.003519999999998</v>
      </c>
      <c r="AD35" s="82"/>
      <c r="AE35" s="82"/>
      <c r="AF35" s="44" t="s">
        <v>661</v>
      </c>
      <c r="AG35" s="82"/>
      <c r="AH35" s="46" t="s">
        <v>664</v>
      </c>
      <c r="AI35" s="82" t="s">
        <v>671</v>
      </c>
      <c r="AJ35" s="82" t="s">
        <v>100</v>
      </c>
      <c r="AK35" s="82"/>
      <c r="AL35" s="56"/>
      <c r="AM35" s="46" t="s">
        <v>411</v>
      </c>
      <c r="AN35" s="56"/>
      <c r="AO35" s="56"/>
      <c r="AP35" s="56"/>
      <c r="AQ35" s="56"/>
      <c r="AR35" s="56"/>
      <c r="AS35" s="56"/>
      <c r="AT35" s="56"/>
      <c r="AU35" s="82"/>
    </row>
    <row r="36" spans="1:47" ht="15" customHeight="1">
      <c r="A36" s="67" t="s">
        <v>438</v>
      </c>
      <c r="B36" s="5" t="s">
        <v>419</v>
      </c>
      <c r="C36" s="6" t="s">
        <v>493</v>
      </c>
      <c r="D36" s="5" t="s">
        <v>554</v>
      </c>
      <c r="E36" s="5" t="s">
        <v>555</v>
      </c>
      <c r="F36" s="82"/>
      <c r="G36" s="82"/>
      <c r="H36" s="5" t="s">
        <v>635</v>
      </c>
      <c r="I36" s="18">
        <v>0</v>
      </c>
      <c r="J36" s="18">
        <v>711000000</v>
      </c>
      <c r="K36" s="20" t="s">
        <v>636</v>
      </c>
      <c r="L36" s="18" t="s">
        <v>640</v>
      </c>
      <c r="M36" s="20" t="s">
        <v>636</v>
      </c>
      <c r="N36" s="5" t="s">
        <v>644</v>
      </c>
      <c r="O36" s="18" t="s">
        <v>647</v>
      </c>
      <c r="P36" s="6">
        <v>0</v>
      </c>
      <c r="Q36" s="18">
        <v>796</v>
      </c>
      <c r="R36" s="18" t="s">
        <v>651</v>
      </c>
      <c r="S36" s="42">
        <v>5</v>
      </c>
      <c r="T36" s="122">
        <v>49.5</v>
      </c>
      <c r="U36" s="122">
        <f t="shared" si="0"/>
        <v>247.5</v>
      </c>
      <c r="V36" s="123">
        <f t="shared" si="1"/>
        <v>277.2</v>
      </c>
      <c r="W36" s="37" t="s">
        <v>658</v>
      </c>
      <c r="X36" s="82">
        <v>2013</v>
      </c>
      <c r="Y36" s="82"/>
      <c r="Z36" s="4" t="s">
        <v>419</v>
      </c>
      <c r="AA36" s="4" t="s">
        <v>419</v>
      </c>
      <c r="AB36" s="82" t="s">
        <v>659</v>
      </c>
      <c r="AC36" s="130">
        <f t="shared" si="2"/>
        <v>55.44</v>
      </c>
      <c r="AD36" s="82"/>
      <c r="AE36" s="82"/>
      <c r="AF36" s="44" t="s">
        <v>661</v>
      </c>
      <c r="AG36" s="82"/>
      <c r="AH36" s="46" t="s">
        <v>664</v>
      </c>
      <c r="AI36" s="82" t="s">
        <v>671</v>
      </c>
      <c r="AJ36" s="82" t="s">
        <v>100</v>
      </c>
      <c r="AK36" s="82"/>
      <c r="AL36" s="56"/>
      <c r="AM36" s="46" t="s">
        <v>411</v>
      </c>
      <c r="AN36" s="56"/>
      <c r="AO36" s="56"/>
      <c r="AP36" s="56"/>
      <c r="AQ36" s="56"/>
      <c r="AR36" s="56"/>
      <c r="AS36" s="56"/>
      <c r="AT36" s="56"/>
      <c r="AU36" s="82"/>
    </row>
    <row r="37" spans="1:47" ht="15" customHeight="1">
      <c r="A37" s="67" t="s">
        <v>439</v>
      </c>
      <c r="B37" s="5" t="s">
        <v>419</v>
      </c>
      <c r="C37" s="8" t="s">
        <v>494</v>
      </c>
      <c r="D37" s="5" t="s">
        <v>556</v>
      </c>
      <c r="E37" s="28" t="s">
        <v>557</v>
      </c>
      <c r="F37" s="82"/>
      <c r="G37" s="82"/>
      <c r="H37" s="5" t="s">
        <v>635</v>
      </c>
      <c r="I37" s="18">
        <v>0</v>
      </c>
      <c r="J37" s="18">
        <v>711000000</v>
      </c>
      <c r="K37" s="20" t="s">
        <v>636</v>
      </c>
      <c r="L37" s="18" t="s">
        <v>640</v>
      </c>
      <c r="M37" s="20" t="s">
        <v>636</v>
      </c>
      <c r="N37" s="5" t="s">
        <v>644</v>
      </c>
      <c r="O37" s="18" t="s">
        <v>647</v>
      </c>
      <c r="P37" s="6">
        <v>0</v>
      </c>
      <c r="Q37" s="18">
        <v>796</v>
      </c>
      <c r="R37" s="18" t="s">
        <v>651</v>
      </c>
      <c r="S37" s="42">
        <v>20</v>
      </c>
      <c r="T37" s="122">
        <v>39.6</v>
      </c>
      <c r="U37" s="122">
        <f t="shared" si="0"/>
        <v>792</v>
      </c>
      <c r="V37" s="123">
        <f t="shared" si="1"/>
        <v>887.04</v>
      </c>
      <c r="W37" s="37" t="s">
        <v>658</v>
      </c>
      <c r="X37" s="82">
        <v>2013</v>
      </c>
      <c r="Y37" s="82"/>
      <c r="Z37" s="4" t="s">
        <v>419</v>
      </c>
      <c r="AA37" s="4" t="s">
        <v>419</v>
      </c>
      <c r="AB37" s="82" t="s">
        <v>659</v>
      </c>
      <c r="AC37" s="130">
        <f t="shared" si="2"/>
        <v>44.352000000000004</v>
      </c>
      <c r="AD37" s="82"/>
      <c r="AE37" s="82"/>
      <c r="AF37" s="44" t="s">
        <v>661</v>
      </c>
      <c r="AG37" s="82"/>
      <c r="AH37" s="46" t="s">
        <v>664</v>
      </c>
      <c r="AI37" s="82" t="s">
        <v>671</v>
      </c>
      <c r="AJ37" s="82" t="s">
        <v>100</v>
      </c>
      <c r="AK37" s="82"/>
      <c r="AL37" s="56"/>
      <c r="AM37" s="46" t="s">
        <v>411</v>
      </c>
      <c r="AN37" s="56"/>
      <c r="AO37" s="56"/>
      <c r="AP37" s="56"/>
      <c r="AQ37" s="56"/>
      <c r="AR37" s="56"/>
      <c r="AS37" s="56"/>
      <c r="AT37" s="56"/>
      <c r="AU37" s="82"/>
    </row>
    <row r="38" spans="1:47" ht="15" customHeight="1">
      <c r="A38" s="67" t="s">
        <v>440</v>
      </c>
      <c r="B38" s="5" t="s">
        <v>419</v>
      </c>
      <c r="C38" s="8" t="s">
        <v>494</v>
      </c>
      <c r="D38" s="5" t="s">
        <v>556</v>
      </c>
      <c r="E38" s="28" t="s">
        <v>558</v>
      </c>
      <c r="F38" s="82"/>
      <c r="G38" s="82"/>
      <c r="H38" s="5" t="s">
        <v>635</v>
      </c>
      <c r="I38" s="18">
        <v>0</v>
      </c>
      <c r="J38" s="18">
        <v>711000000</v>
      </c>
      <c r="K38" s="20" t="s">
        <v>636</v>
      </c>
      <c r="L38" s="18" t="s">
        <v>640</v>
      </c>
      <c r="M38" s="20" t="s">
        <v>636</v>
      </c>
      <c r="N38" s="5" t="s">
        <v>644</v>
      </c>
      <c r="O38" s="18" t="s">
        <v>647</v>
      </c>
      <c r="P38" s="6">
        <v>0</v>
      </c>
      <c r="Q38" s="18">
        <v>796</v>
      </c>
      <c r="R38" s="18" t="s">
        <v>651</v>
      </c>
      <c r="S38" s="42">
        <v>20</v>
      </c>
      <c r="T38" s="122">
        <v>39.6</v>
      </c>
      <c r="U38" s="122">
        <f t="shared" si="0"/>
        <v>792</v>
      </c>
      <c r="V38" s="123">
        <f t="shared" si="1"/>
        <v>887.04</v>
      </c>
      <c r="W38" s="37" t="s">
        <v>658</v>
      </c>
      <c r="X38" s="82">
        <v>2013</v>
      </c>
      <c r="Y38" s="82"/>
      <c r="Z38" s="4" t="s">
        <v>419</v>
      </c>
      <c r="AA38" s="4" t="s">
        <v>419</v>
      </c>
      <c r="AB38" s="82" t="s">
        <v>659</v>
      </c>
      <c r="AC38" s="130">
        <f t="shared" si="2"/>
        <v>44.352000000000004</v>
      </c>
      <c r="AD38" s="82"/>
      <c r="AE38" s="82"/>
      <c r="AF38" s="44" t="s">
        <v>661</v>
      </c>
      <c r="AG38" s="82"/>
      <c r="AH38" s="46" t="s">
        <v>664</v>
      </c>
      <c r="AI38" s="82" t="s">
        <v>671</v>
      </c>
      <c r="AJ38" s="82" t="s">
        <v>100</v>
      </c>
      <c r="AK38" s="82"/>
      <c r="AL38" s="56"/>
      <c r="AM38" s="46" t="s">
        <v>411</v>
      </c>
      <c r="AN38" s="56"/>
      <c r="AO38" s="56"/>
      <c r="AP38" s="56"/>
      <c r="AQ38" s="56"/>
      <c r="AR38" s="56"/>
      <c r="AS38" s="56"/>
      <c r="AT38" s="56"/>
      <c r="AU38" s="82"/>
    </row>
    <row r="39" spans="1:47" ht="15" customHeight="1">
      <c r="A39" s="67" t="s">
        <v>441</v>
      </c>
      <c r="B39" s="5" t="s">
        <v>419</v>
      </c>
      <c r="C39" s="7" t="s">
        <v>492</v>
      </c>
      <c r="D39" s="5" t="s">
        <v>559</v>
      </c>
      <c r="E39" s="28" t="s">
        <v>560</v>
      </c>
      <c r="F39" s="82"/>
      <c r="G39" s="82"/>
      <c r="H39" s="5" t="s">
        <v>635</v>
      </c>
      <c r="I39" s="18">
        <v>0</v>
      </c>
      <c r="J39" s="18">
        <v>711000000</v>
      </c>
      <c r="K39" s="20" t="s">
        <v>636</v>
      </c>
      <c r="L39" s="18" t="s">
        <v>640</v>
      </c>
      <c r="M39" s="20" t="s">
        <v>636</v>
      </c>
      <c r="N39" s="5" t="s">
        <v>644</v>
      </c>
      <c r="O39" s="18" t="s">
        <v>647</v>
      </c>
      <c r="P39" s="6">
        <v>0</v>
      </c>
      <c r="Q39" s="18">
        <v>796</v>
      </c>
      <c r="R39" s="18" t="s">
        <v>651</v>
      </c>
      <c r="S39" s="42">
        <v>30</v>
      </c>
      <c r="T39" s="122">
        <v>275</v>
      </c>
      <c r="U39" s="122">
        <f t="shared" si="0"/>
        <v>8250</v>
      </c>
      <c r="V39" s="123">
        <f t="shared" si="1"/>
        <v>9240</v>
      </c>
      <c r="W39" s="37" t="s">
        <v>658</v>
      </c>
      <c r="X39" s="82">
        <v>2013</v>
      </c>
      <c r="Y39" s="82"/>
      <c r="Z39" s="4" t="s">
        <v>419</v>
      </c>
      <c r="AA39" s="4" t="s">
        <v>419</v>
      </c>
      <c r="AB39" s="82" t="s">
        <v>659</v>
      </c>
      <c r="AC39" s="130">
        <f t="shared" si="2"/>
        <v>308</v>
      </c>
      <c r="AD39" s="82"/>
      <c r="AE39" s="82"/>
      <c r="AF39" s="44" t="s">
        <v>661</v>
      </c>
      <c r="AG39" s="82"/>
      <c r="AH39" s="46" t="s">
        <v>664</v>
      </c>
      <c r="AI39" s="82" t="s">
        <v>671</v>
      </c>
      <c r="AJ39" s="82" t="s">
        <v>100</v>
      </c>
      <c r="AK39" s="82"/>
      <c r="AL39" s="56"/>
      <c r="AM39" s="46" t="s">
        <v>411</v>
      </c>
      <c r="AN39" s="56"/>
      <c r="AO39" s="56"/>
      <c r="AP39" s="56"/>
      <c r="AQ39" s="56"/>
      <c r="AR39" s="56"/>
      <c r="AS39" s="56"/>
      <c r="AT39" s="56"/>
      <c r="AU39" s="82"/>
    </row>
    <row r="40" spans="1:47" ht="15" customHeight="1">
      <c r="A40" s="67" t="s">
        <v>442</v>
      </c>
      <c r="B40" s="5" t="s">
        <v>419</v>
      </c>
      <c r="C40" s="6" t="s">
        <v>492</v>
      </c>
      <c r="D40" s="5" t="s">
        <v>561</v>
      </c>
      <c r="E40" s="5" t="s">
        <v>562</v>
      </c>
      <c r="F40" s="82"/>
      <c r="G40" s="82"/>
      <c r="H40" s="5" t="s">
        <v>635</v>
      </c>
      <c r="I40" s="18">
        <v>0</v>
      </c>
      <c r="J40" s="18">
        <v>711000000</v>
      </c>
      <c r="K40" s="20" t="s">
        <v>636</v>
      </c>
      <c r="L40" s="18" t="s">
        <v>640</v>
      </c>
      <c r="M40" s="20" t="s">
        <v>636</v>
      </c>
      <c r="N40" s="5" t="s">
        <v>644</v>
      </c>
      <c r="O40" s="18" t="s">
        <v>647</v>
      </c>
      <c r="P40" s="6">
        <v>0</v>
      </c>
      <c r="Q40" s="18">
        <v>5111</v>
      </c>
      <c r="R40" s="18" t="s">
        <v>650</v>
      </c>
      <c r="S40" s="42">
        <v>10</v>
      </c>
      <c r="T40" s="122">
        <v>49.5</v>
      </c>
      <c r="U40" s="122">
        <f t="shared" si="0"/>
        <v>495</v>
      </c>
      <c r="V40" s="123">
        <f t="shared" si="1"/>
        <v>554.4</v>
      </c>
      <c r="W40" s="37" t="s">
        <v>658</v>
      </c>
      <c r="X40" s="82">
        <v>2013</v>
      </c>
      <c r="Y40" s="82"/>
      <c r="Z40" s="4" t="s">
        <v>419</v>
      </c>
      <c r="AA40" s="4" t="s">
        <v>419</v>
      </c>
      <c r="AB40" s="82" t="s">
        <v>659</v>
      </c>
      <c r="AC40" s="130">
        <f t="shared" si="2"/>
        <v>55.44</v>
      </c>
      <c r="AD40" s="82"/>
      <c r="AE40" s="82"/>
      <c r="AF40" s="44" t="s">
        <v>661</v>
      </c>
      <c r="AG40" s="82"/>
      <c r="AH40" s="46" t="s">
        <v>664</v>
      </c>
      <c r="AI40" s="82" t="s">
        <v>671</v>
      </c>
      <c r="AJ40" s="82" t="s">
        <v>100</v>
      </c>
      <c r="AK40" s="82"/>
      <c r="AL40" s="56"/>
      <c r="AM40" s="46" t="s">
        <v>411</v>
      </c>
      <c r="AN40" s="56"/>
      <c r="AO40" s="56"/>
      <c r="AP40" s="56"/>
      <c r="AQ40" s="56"/>
      <c r="AR40" s="56"/>
      <c r="AS40" s="56"/>
      <c r="AT40" s="56"/>
      <c r="AU40" s="82"/>
    </row>
    <row r="41" spans="1:47" ht="15" customHeight="1">
      <c r="A41" s="67" t="s">
        <v>443</v>
      </c>
      <c r="B41" s="5" t="s">
        <v>419</v>
      </c>
      <c r="C41" s="6" t="s">
        <v>276</v>
      </c>
      <c r="D41" s="5" t="s">
        <v>561</v>
      </c>
      <c r="E41" s="5" t="s">
        <v>563</v>
      </c>
      <c r="F41" s="82"/>
      <c r="G41" s="82"/>
      <c r="H41" s="5" t="s">
        <v>635</v>
      </c>
      <c r="I41" s="18">
        <v>0</v>
      </c>
      <c r="J41" s="18">
        <v>711000000</v>
      </c>
      <c r="K41" s="20" t="s">
        <v>636</v>
      </c>
      <c r="L41" s="18" t="s">
        <v>640</v>
      </c>
      <c r="M41" s="20" t="s">
        <v>636</v>
      </c>
      <c r="N41" s="5" t="s">
        <v>644</v>
      </c>
      <c r="O41" s="18" t="s">
        <v>647</v>
      </c>
      <c r="P41" s="6">
        <v>0</v>
      </c>
      <c r="Q41" s="18">
        <v>5111</v>
      </c>
      <c r="R41" s="18" t="s">
        <v>650</v>
      </c>
      <c r="S41" s="42">
        <v>10</v>
      </c>
      <c r="T41" s="122">
        <v>115.5</v>
      </c>
      <c r="U41" s="122">
        <f t="shared" si="0"/>
        <v>1155</v>
      </c>
      <c r="V41" s="123">
        <f t="shared" si="1"/>
        <v>1293.6000000000001</v>
      </c>
      <c r="W41" s="37" t="s">
        <v>658</v>
      </c>
      <c r="X41" s="82">
        <v>2013</v>
      </c>
      <c r="Y41" s="82"/>
      <c r="Z41" s="4" t="s">
        <v>419</v>
      </c>
      <c r="AA41" s="4" t="s">
        <v>419</v>
      </c>
      <c r="AB41" s="82" t="s">
        <v>659</v>
      </c>
      <c r="AC41" s="130">
        <f t="shared" si="2"/>
        <v>129.36</v>
      </c>
      <c r="AD41" s="82"/>
      <c r="AE41" s="82"/>
      <c r="AF41" s="44" t="s">
        <v>661</v>
      </c>
      <c r="AG41" s="82"/>
      <c r="AH41" s="46" t="s">
        <v>664</v>
      </c>
      <c r="AI41" s="82" t="s">
        <v>671</v>
      </c>
      <c r="AJ41" s="82" t="s">
        <v>100</v>
      </c>
      <c r="AK41" s="82"/>
      <c r="AL41" s="56"/>
      <c r="AM41" s="46" t="s">
        <v>411</v>
      </c>
      <c r="AN41" s="56"/>
      <c r="AO41" s="56"/>
      <c r="AP41" s="56"/>
      <c r="AQ41" s="56"/>
      <c r="AR41" s="56"/>
      <c r="AS41" s="56"/>
      <c r="AT41" s="56"/>
      <c r="AU41" s="82"/>
    </row>
    <row r="42" spans="1:47" ht="15" customHeight="1">
      <c r="A42" s="67" t="s">
        <v>444</v>
      </c>
      <c r="B42" s="5" t="s">
        <v>419</v>
      </c>
      <c r="C42" s="8" t="s">
        <v>495</v>
      </c>
      <c r="D42" s="5" t="s">
        <v>564</v>
      </c>
      <c r="E42" s="5" t="s">
        <v>565</v>
      </c>
      <c r="F42" s="82"/>
      <c r="G42" s="82"/>
      <c r="H42" s="5" t="s">
        <v>635</v>
      </c>
      <c r="I42" s="18">
        <v>0</v>
      </c>
      <c r="J42" s="18">
        <v>711000000</v>
      </c>
      <c r="K42" s="20" t="s">
        <v>636</v>
      </c>
      <c r="L42" s="18" t="s">
        <v>640</v>
      </c>
      <c r="M42" s="20" t="s">
        <v>636</v>
      </c>
      <c r="N42" s="5" t="s">
        <v>644</v>
      </c>
      <c r="O42" s="18" t="s">
        <v>647</v>
      </c>
      <c r="P42" s="6">
        <v>0</v>
      </c>
      <c r="Q42" s="18">
        <v>796</v>
      </c>
      <c r="R42" s="18" t="s">
        <v>651</v>
      </c>
      <c r="S42" s="42">
        <v>5</v>
      </c>
      <c r="T42" s="122">
        <v>344.3</v>
      </c>
      <c r="U42" s="122">
        <f t="shared" si="0"/>
        <v>1721.5</v>
      </c>
      <c r="V42" s="123">
        <f t="shared" si="1"/>
        <v>1928.08</v>
      </c>
      <c r="W42" s="37" t="s">
        <v>658</v>
      </c>
      <c r="X42" s="82">
        <v>2013</v>
      </c>
      <c r="Y42" s="82"/>
      <c r="Z42" s="4" t="s">
        <v>419</v>
      </c>
      <c r="AA42" s="4" t="s">
        <v>419</v>
      </c>
      <c r="AB42" s="82" t="s">
        <v>659</v>
      </c>
      <c r="AC42" s="130">
        <f t="shared" si="2"/>
        <v>385.616</v>
      </c>
      <c r="AD42" s="82"/>
      <c r="AE42" s="82"/>
      <c r="AF42" s="44" t="s">
        <v>661</v>
      </c>
      <c r="AG42" s="82"/>
      <c r="AH42" s="46" t="s">
        <v>664</v>
      </c>
      <c r="AI42" s="82" t="s">
        <v>671</v>
      </c>
      <c r="AJ42" s="82" t="s">
        <v>100</v>
      </c>
      <c r="AK42" s="82"/>
      <c r="AL42" s="56"/>
      <c r="AM42" s="46" t="s">
        <v>411</v>
      </c>
      <c r="AN42" s="56"/>
      <c r="AO42" s="56"/>
      <c r="AP42" s="56"/>
      <c r="AQ42" s="56"/>
      <c r="AR42" s="56"/>
      <c r="AS42" s="56"/>
      <c r="AT42" s="56"/>
      <c r="AU42" s="82"/>
    </row>
    <row r="43" spans="1:47" ht="15" customHeight="1">
      <c r="A43" s="67" t="s">
        <v>445</v>
      </c>
      <c r="B43" s="5" t="s">
        <v>419</v>
      </c>
      <c r="C43" s="8" t="s">
        <v>492</v>
      </c>
      <c r="D43" s="5" t="s">
        <v>566</v>
      </c>
      <c r="E43" s="28" t="s">
        <v>567</v>
      </c>
      <c r="F43" s="82"/>
      <c r="G43" s="82"/>
      <c r="H43" s="5" t="s">
        <v>635</v>
      </c>
      <c r="I43" s="18">
        <v>0</v>
      </c>
      <c r="J43" s="18">
        <v>711000000</v>
      </c>
      <c r="K43" s="20" t="s">
        <v>636</v>
      </c>
      <c r="L43" s="18" t="s">
        <v>640</v>
      </c>
      <c r="M43" s="20" t="s">
        <v>636</v>
      </c>
      <c r="N43" s="5" t="s">
        <v>644</v>
      </c>
      <c r="O43" s="18" t="s">
        <v>647</v>
      </c>
      <c r="P43" s="6">
        <v>0</v>
      </c>
      <c r="Q43" s="18">
        <v>796</v>
      </c>
      <c r="R43" s="18" t="s">
        <v>651</v>
      </c>
      <c r="S43" s="42">
        <v>500</v>
      </c>
      <c r="T43" s="122">
        <v>14.3</v>
      </c>
      <c r="U43" s="122">
        <f t="shared" si="0"/>
        <v>7150</v>
      </c>
      <c r="V43" s="123">
        <f t="shared" si="1"/>
        <v>8008</v>
      </c>
      <c r="W43" s="37" t="s">
        <v>658</v>
      </c>
      <c r="X43" s="82">
        <v>2013</v>
      </c>
      <c r="Y43" s="82"/>
      <c r="Z43" s="4" t="s">
        <v>419</v>
      </c>
      <c r="AA43" s="4" t="s">
        <v>419</v>
      </c>
      <c r="AB43" s="82" t="s">
        <v>659</v>
      </c>
      <c r="AC43" s="130">
        <f t="shared" si="2"/>
        <v>16.016000000000002</v>
      </c>
      <c r="AD43" s="82"/>
      <c r="AE43" s="82"/>
      <c r="AF43" s="44" t="s">
        <v>661</v>
      </c>
      <c r="AG43" s="82"/>
      <c r="AH43" s="46" t="s">
        <v>664</v>
      </c>
      <c r="AI43" s="82" t="s">
        <v>671</v>
      </c>
      <c r="AJ43" s="82" t="s">
        <v>100</v>
      </c>
      <c r="AK43" s="82"/>
      <c r="AL43" s="56"/>
      <c r="AM43" s="46" t="s">
        <v>411</v>
      </c>
      <c r="AN43" s="56"/>
      <c r="AO43" s="56"/>
      <c r="AP43" s="56"/>
      <c r="AQ43" s="56"/>
      <c r="AR43" s="56"/>
      <c r="AS43" s="56"/>
      <c r="AT43" s="56"/>
      <c r="AU43" s="82"/>
    </row>
    <row r="44" spans="1:47" ht="15" customHeight="1">
      <c r="A44" s="67" t="s">
        <v>446</v>
      </c>
      <c r="B44" s="5" t="s">
        <v>419</v>
      </c>
      <c r="C44" s="8" t="s">
        <v>495</v>
      </c>
      <c r="D44" s="32" t="s">
        <v>568</v>
      </c>
      <c r="E44" s="33" t="s">
        <v>569</v>
      </c>
      <c r="F44" s="82"/>
      <c r="G44" s="82"/>
      <c r="H44" s="5" t="s">
        <v>635</v>
      </c>
      <c r="I44" s="18">
        <v>0</v>
      </c>
      <c r="J44" s="18">
        <v>711000000</v>
      </c>
      <c r="K44" s="20" t="s">
        <v>636</v>
      </c>
      <c r="L44" s="18" t="s">
        <v>640</v>
      </c>
      <c r="M44" s="20" t="s">
        <v>636</v>
      </c>
      <c r="N44" s="5" t="s">
        <v>644</v>
      </c>
      <c r="O44" s="18" t="s">
        <v>647</v>
      </c>
      <c r="P44" s="6">
        <v>0</v>
      </c>
      <c r="Q44" s="18">
        <v>796</v>
      </c>
      <c r="R44" s="18" t="s">
        <v>651</v>
      </c>
      <c r="S44" s="42">
        <v>30</v>
      </c>
      <c r="T44" s="122">
        <v>19.8</v>
      </c>
      <c r="U44" s="122">
        <f t="shared" si="0"/>
        <v>594</v>
      </c>
      <c r="V44" s="123">
        <f t="shared" si="1"/>
        <v>665.2800000000001</v>
      </c>
      <c r="W44" s="37" t="s">
        <v>658</v>
      </c>
      <c r="X44" s="82">
        <v>2013</v>
      </c>
      <c r="Y44" s="82"/>
      <c r="Z44" s="4" t="s">
        <v>419</v>
      </c>
      <c r="AA44" s="4" t="s">
        <v>419</v>
      </c>
      <c r="AB44" s="82" t="s">
        <v>659</v>
      </c>
      <c r="AC44" s="130">
        <f t="shared" si="2"/>
        <v>22.176000000000002</v>
      </c>
      <c r="AD44" s="82"/>
      <c r="AE44" s="82"/>
      <c r="AF44" s="44" t="s">
        <v>661</v>
      </c>
      <c r="AG44" s="82"/>
      <c r="AH44" s="46" t="s">
        <v>664</v>
      </c>
      <c r="AI44" s="82" t="s">
        <v>671</v>
      </c>
      <c r="AJ44" s="82" t="s">
        <v>100</v>
      </c>
      <c r="AK44" s="82"/>
      <c r="AL44" s="56"/>
      <c r="AM44" s="46" t="s">
        <v>411</v>
      </c>
      <c r="AN44" s="56"/>
      <c r="AO44" s="56"/>
      <c r="AP44" s="56"/>
      <c r="AQ44" s="56"/>
      <c r="AR44" s="56"/>
      <c r="AS44" s="56"/>
      <c r="AT44" s="56"/>
      <c r="AU44" s="82"/>
    </row>
    <row r="45" spans="1:47" ht="15" customHeight="1">
      <c r="A45" s="67" t="s">
        <v>447</v>
      </c>
      <c r="B45" s="5" t="s">
        <v>419</v>
      </c>
      <c r="C45" s="6" t="s">
        <v>496</v>
      </c>
      <c r="D45" s="32" t="s">
        <v>570</v>
      </c>
      <c r="E45" s="27" t="s">
        <v>571</v>
      </c>
      <c r="F45" s="82"/>
      <c r="G45" s="82"/>
      <c r="H45" s="5" t="s">
        <v>635</v>
      </c>
      <c r="I45" s="18">
        <v>0</v>
      </c>
      <c r="J45" s="18">
        <v>711000000</v>
      </c>
      <c r="K45" s="20" t="s">
        <v>636</v>
      </c>
      <c r="L45" s="18" t="s">
        <v>640</v>
      </c>
      <c r="M45" s="20" t="s">
        <v>636</v>
      </c>
      <c r="N45" s="5" t="s">
        <v>644</v>
      </c>
      <c r="O45" s="18" t="s">
        <v>647</v>
      </c>
      <c r="P45" s="6">
        <v>0</v>
      </c>
      <c r="Q45" s="18">
        <v>796</v>
      </c>
      <c r="R45" s="18" t="s">
        <v>651</v>
      </c>
      <c r="S45" s="42">
        <v>10</v>
      </c>
      <c r="T45" s="122">
        <v>49.5</v>
      </c>
      <c r="U45" s="122">
        <f t="shared" si="0"/>
        <v>495</v>
      </c>
      <c r="V45" s="123">
        <f t="shared" si="1"/>
        <v>554.4</v>
      </c>
      <c r="W45" s="37" t="s">
        <v>658</v>
      </c>
      <c r="X45" s="82">
        <v>2013</v>
      </c>
      <c r="Y45" s="82"/>
      <c r="Z45" s="4" t="s">
        <v>419</v>
      </c>
      <c r="AA45" s="4" t="s">
        <v>419</v>
      </c>
      <c r="AB45" s="82" t="s">
        <v>659</v>
      </c>
      <c r="AC45" s="130">
        <f t="shared" si="2"/>
        <v>55.44</v>
      </c>
      <c r="AD45" s="82"/>
      <c r="AE45" s="82"/>
      <c r="AF45" s="44" t="s">
        <v>661</v>
      </c>
      <c r="AG45" s="82"/>
      <c r="AH45" s="46" t="s">
        <v>664</v>
      </c>
      <c r="AI45" s="82" t="s">
        <v>671</v>
      </c>
      <c r="AJ45" s="82" t="s">
        <v>100</v>
      </c>
      <c r="AK45" s="82"/>
      <c r="AL45" s="56"/>
      <c r="AM45" s="46" t="s">
        <v>411</v>
      </c>
      <c r="AN45" s="56"/>
      <c r="AO45" s="56"/>
      <c r="AP45" s="56"/>
      <c r="AQ45" s="56"/>
      <c r="AR45" s="56"/>
      <c r="AS45" s="56"/>
      <c r="AT45" s="56"/>
      <c r="AU45" s="82"/>
    </row>
    <row r="46" spans="1:47" ht="15" customHeight="1">
      <c r="A46" s="67" t="s">
        <v>448</v>
      </c>
      <c r="B46" s="5" t="s">
        <v>419</v>
      </c>
      <c r="C46" s="6" t="s">
        <v>496</v>
      </c>
      <c r="D46" s="32" t="s">
        <v>572</v>
      </c>
      <c r="E46" s="27" t="s">
        <v>571</v>
      </c>
      <c r="F46" s="82"/>
      <c r="G46" s="82"/>
      <c r="H46" s="5" t="s">
        <v>635</v>
      </c>
      <c r="I46" s="18">
        <v>0</v>
      </c>
      <c r="J46" s="18">
        <v>711000000</v>
      </c>
      <c r="K46" s="20" t="s">
        <v>636</v>
      </c>
      <c r="L46" s="18" t="s">
        <v>640</v>
      </c>
      <c r="M46" s="20" t="s">
        <v>636</v>
      </c>
      <c r="N46" s="5" t="s">
        <v>644</v>
      </c>
      <c r="O46" s="18" t="s">
        <v>647</v>
      </c>
      <c r="P46" s="6">
        <v>0</v>
      </c>
      <c r="Q46" s="18">
        <v>796</v>
      </c>
      <c r="R46" s="18" t="s">
        <v>651</v>
      </c>
      <c r="S46" s="42">
        <v>5</v>
      </c>
      <c r="T46" s="122">
        <v>155.1</v>
      </c>
      <c r="U46" s="122">
        <f t="shared" si="0"/>
        <v>775.5</v>
      </c>
      <c r="V46" s="123">
        <f t="shared" si="1"/>
        <v>868.56</v>
      </c>
      <c r="W46" s="37" t="s">
        <v>658</v>
      </c>
      <c r="X46" s="82">
        <v>2013</v>
      </c>
      <c r="Y46" s="82"/>
      <c r="Z46" s="4" t="s">
        <v>419</v>
      </c>
      <c r="AA46" s="4" t="s">
        <v>419</v>
      </c>
      <c r="AB46" s="82" t="s">
        <v>659</v>
      </c>
      <c r="AC46" s="130">
        <f t="shared" si="2"/>
        <v>173.712</v>
      </c>
      <c r="AD46" s="82"/>
      <c r="AE46" s="82"/>
      <c r="AF46" s="44" t="s">
        <v>661</v>
      </c>
      <c r="AG46" s="82"/>
      <c r="AH46" s="46" t="s">
        <v>664</v>
      </c>
      <c r="AI46" s="82" t="s">
        <v>671</v>
      </c>
      <c r="AJ46" s="82" t="s">
        <v>100</v>
      </c>
      <c r="AK46" s="82"/>
      <c r="AL46" s="56"/>
      <c r="AM46" s="46" t="s">
        <v>411</v>
      </c>
      <c r="AN46" s="56"/>
      <c r="AO46" s="56"/>
      <c r="AP46" s="56"/>
      <c r="AQ46" s="56"/>
      <c r="AR46" s="56"/>
      <c r="AS46" s="56"/>
      <c r="AT46" s="56"/>
      <c r="AU46" s="82"/>
    </row>
    <row r="47" spans="1:47" ht="15" customHeight="1">
      <c r="A47" s="67" t="s">
        <v>449</v>
      </c>
      <c r="B47" s="5" t="s">
        <v>419</v>
      </c>
      <c r="C47" s="10" t="s">
        <v>497</v>
      </c>
      <c r="D47" s="5" t="s">
        <v>573</v>
      </c>
      <c r="E47" s="25" t="s">
        <v>574</v>
      </c>
      <c r="F47" s="82"/>
      <c r="G47" s="82"/>
      <c r="H47" s="5" t="s">
        <v>635</v>
      </c>
      <c r="I47" s="18">
        <v>0</v>
      </c>
      <c r="J47" s="18">
        <v>711000000</v>
      </c>
      <c r="K47" s="20" t="s">
        <v>636</v>
      </c>
      <c r="L47" s="18" t="s">
        <v>640</v>
      </c>
      <c r="M47" s="20" t="s">
        <v>636</v>
      </c>
      <c r="N47" s="5" t="s">
        <v>644</v>
      </c>
      <c r="O47" s="18" t="s">
        <v>647</v>
      </c>
      <c r="P47" s="6">
        <v>0</v>
      </c>
      <c r="Q47" s="18">
        <v>796</v>
      </c>
      <c r="R47" s="18" t="s">
        <v>651</v>
      </c>
      <c r="S47" s="42">
        <v>10</v>
      </c>
      <c r="T47" s="122">
        <v>61.6</v>
      </c>
      <c r="U47" s="122">
        <f t="shared" si="0"/>
        <v>616</v>
      </c>
      <c r="V47" s="123">
        <f t="shared" si="1"/>
        <v>689.9200000000001</v>
      </c>
      <c r="W47" s="37" t="s">
        <v>658</v>
      </c>
      <c r="X47" s="82">
        <v>2013</v>
      </c>
      <c r="Y47" s="82"/>
      <c r="Z47" s="4" t="s">
        <v>419</v>
      </c>
      <c r="AA47" s="4" t="s">
        <v>419</v>
      </c>
      <c r="AB47" s="82" t="s">
        <v>659</v>
      </c>
      <c r="AC47" s="130">
        <f t="shared" si="2"/>
        <v>68.992</v>
      </c>
      <c r="AD47" s="82"/>
      <c r="AE47" s="82"/>
      <c r="AF47" s="44" t="s">
        <v>661</v>
      </c>
      <c r="AG47" s="82"/>
      <c r="AH47" s="46" t="s">
        <v>664</v>
      </c>
      <c r="AI47" s="82" t="s">
        <v>671</v>
      </c>
      <c r="AJ47" s="82" t="s">
        <v>100</v>
      </c>
      <c r="AK47" s="82"/>
      <c r="AL47" s="56"/>
      <c r="AM47" s="46" t="s">
        <v>411</v>
      </c>
      <c r="AN47" s="56"/>
      <c r="AO47" s="56"/>
      <c r="AP47" s="56"/>
      <c r="AQ47" s="56"/>
      <c r="AR47" s="56"/>
      <c r="AS47" s="56"/>
      <c r="AT47" s="56"/>
      <c r="AU47" s="82"/>
    </row>
    <row r="48" spans="1:47" ht="15" customHeight="1">
      <c r="A48" s="67" t="s">
        <v>450</v>
      </c>
      <c r="B48" s="5" t="s">
        <v>419</v>
      </c>
      <c r="C48" s="10" t="s">
        <v>498</v>
      </c>
      <c r="D48" s="5" t="s">
        <v>575</v>
      </c>
      <c r="E48" s="25" t="s">
        <v>576</v>
      </c>
      <c r="F48" s="82"/>
      <c r="G48" s="82"/>
      <c r="H48" s="5" t="s">
        <v>635</v>
      </c>
      <c r="I48" s="18">
        <v>0</v>
      </c>
      <c r="J48" s="18">
        <v>711000000</v>
      </c>
      <c r="K48" s="20" t="s">
        <v>636</v>
      </c>
      <c r="L48" s="18" t="s">
        <v>640</v>
      </c>
      <c r="M48" s="20" t="s">
        <v>636</v>
      </c>
      <c r="N48" s="5" t="s">
        <v>644</v>
      </c>
      <c r="O48" s="18" t="s">
        <v>647</v>
      </c>
      <c r="P48" s="6">
        <v>0</v>
      </c>
      <c r="Q48" s="19">
        <v>796</v>
      </c>
      <c r="R48" s="19" t="s">
        <v>651</v>
      </c>
      <c r="S48" s="43">
        <v>5</v>
      </c>
      <c r="T48" s="122">
        <v>29.7</v>
      </c>
      <c r="U48" s="122">
        <f t="shared" si="0"/>
        <v>148.5</v>
      </c>
      <c r="V48" s="123">
        <f t="shared" si="1"/>
        <v>166.32000000000002</v>
      </c>
      <c r="W48" s="37" t="s">
        <v>658</v>
      </c>
      <c r="X48" s="82">
        <v>2013</v>
      </c>
      <c r="Y48" s="82"/>
      <c r="Z48" s="4" t="s">
        <v>419</v>
      </c>
      <c r="AA48" s="4" t="s">
        <v>419</v>
      </c>
      <c r="AB48" s="82" t="s">
        <v>659</v>
      </c>
      <c r="AC48" s="130">
        <f t="shared" si="2"/>
        <v>33.263999999999996</v>
      </c>
      <c r="AD48" s="82"/>
      <c r="AE48" s="82"/>
      <c r="AF48" s="44" t="s">
        <v>661</v>
      </c>
      <c r="AG48" s="82"/>
      <c r="AH48" s="46" t="s">
        <v>664</v>
      </c>
      <c r="AI48" s="82" t="s">
        <v>671</v>
      </c>
      <c r="AJ48" s="82" t="s">
        <v>100</v>
      </c>
      <c r="AK48" s="82"/>
      <c r="AL48" s="56"/>
      <c r="AM48" s="46" t="s">
        <v>411</v>
      </c>
      <c r="AN48" s="56"/>
      <c r="AO48" s="56"/>
      <c r="AP48" s="56"/>
      <c r="AQ48" s="56"/>
      <c r="AR48" s="56"/>
      <c r="AS48" s="56"/>
      <c r="AT48" s="56"/>
      <c r="AU48" s="82"/>
    </row>
    <row r="49" spans="1:47" ht="15" customHeight="1">
      <c r="A49" s="67" t="s">
        <v>451</v>
      </c>
      <c r="B49" s="4" t="s">
        <v>419</v>
      </c>
      <c r="C49" s="11" t="s">
        <v>499</v>
      </c>
      <c r="D49" s="6" t="s">
        <v>577</v>
      </c>
      <c r="E49" s="9" t="s">
        <v>578</v>
      </c>
      <c r="F49" s="82"/>
      <c r="G49" s="82"/>
      <c r="H49" s="4" t="s">
        <v>635</v>
      </c>
      <c r="I49" s="10">
        <v>0</v>
      </c>
      <c r="J49" s="10">
        <v>711000000</v>
      </c>
      <c r="K49" s="6" t="s">
        <v>636</v>
      </c>
      <c r="L49" s="10" t="s">
        <v>638</v>
      </c>
      <c r="M49" s="6" t="s">
        <v>639</v>
      </c>
      <c r="N49" s="4" t="s">
        <v>644</v>
      </c>
      <c r="O49" s="10" t="s">
        <v>181</v>
      </c>
      <c r="P49" s="6">
        <v>0</v>
      </c>
      <c r="Q49" s="10">
        <v>715</v>
      </c>
      <c r="R49" s="10" t="s">
        <v>652</v>
      </c>
      <c r="S49" s="10">
        <v>10</v>
      </c>
      <c r="T49" s="122">
        <v>117.7</v>
      </c>
      <c r="U49" s="122">
        <f t="shared" si="0"/>
        <v>1177</v>
      </c>
      <c r="V49" s="123">
        <f t="shared" si="1"/>
        <v>1318.24</v>
      </c>
      <c r="W49" s="37" t="s">
        <v>658</v>
      </c>
      <c r="X49" s="82">
        <v>2013</v>
      </c>
      <c r="Y49" s="82"/>
      <c r="Z49" s="4" t="s">
        <v>419</v>
      </c>
      <c r="AA49" s="4" t="s">
        <v>419</v>
      </c>
      <c r="AB49" s="82" t="s">
        <v>659</v>
      </c>
      <c r="AC49" s="130">
        <f t="shared" si="2"/>
        <v>131.824</v>
      </c>
      <c r="AD49" s="82"/>
      <c r="AE49" s="82"/>
      <c r="AF49" s="44" t="s">
        <v>661</v>
      </c>
      <c r="AG49" s="82"/>
      <c r="AH49" s="6" t="s">
        <v>665</v>
      </c>
      <c r="AI49" s="82" t="s">
        <v>671</v>
      </c>
      <c r="AJ49" s="82" t="s">
        <v>100</v>
      </c>
      <c r="AK49" s="82"/>
      <c r="AL49" s="56"/>
      <c r="AM49" s="46" t="s">
        <v>411</v>
      </c>
      <c r="AN49" s="56"/>
      <c r="AO49" s="56"/>
      <c r="AP49" s="56"/>
      <c r="AQ49" s="56"/>
      <c r="AR49" s="56"/>
      <c r="AS49" s="56"/>
      <c r="AT49" s="56"/>
      <c r="AU49" s="82"/>
    </row>
    <row r="50" spans="1:47" ht="15" customHeight="1">
      <c r="A50" s="67" t="s">
        <v>452</v>
      </c>
      <c r="B50" s="4" t="s">
        <v>419</v>
      </c>
      <c r="C50" s="12" t="s">
        <v>500</v>
      </c>
      <c r="D50" s="6" t="s">
        <v>579</v>
      </c>
      <c r="E50" s="4" t="s">
        <v>580</v>
      </c>
      <c r="F50" s="82"/>
      <c r="G50" s="82"/>
      <c r="H50" s="4" t="s">
        <v>635</v>
      </c>
      <c r="I50" s="10">
        <v>0</v>
      </c>
      <c r="J50" s="10">
        <v>711000000</v>
      </c>
      <c r="K50" s="6" t="s">
        <v>636</v>
      </c>
      <c r="L50" s="10" t="s">
        <v>638</v>
      </c>
      <c r="M50" s="6" t="s">
        <v>639</v>
      </c>
      <c r="N50" s="4" t="s">
        <v>644</v>
      </c>
      <c r="O50" s="10" t="s">
        <v>181</v>
      </c>
      <c r="P50" s="6">
        <v>0</v>
      </c>
      <c r="Q50" s="10">
        <v>715</v>
      </c>
      <c r="R50" s="10" t="s">
        <v>652</v>
      </c>
      <c r="S50" s="10">
        <v>50</v>
      </c>
      <c r="T50" s="122">
        <v>353.1</v>
      </c>
      <c r="U50" s="122">
        <f t="shared" si="0"/>
        <v>17655</v>
      </c>
      <c r="V50" s="123">
        <f t="shared" si="1"/>
        <v>19773.600000000002</v>
      </c>
      <c r="W50" s="37" t="s">
        <v>658</v>
      </c>
      <c r="X50" s="82">
        <v>2013</v>
      </c>
      <c r="Y50" s="82"/>
      <c r="Z50" s="4" t="s">
        <v>419</v>
      </c>
      <c r="AA50" s="4" t="s">
        <v>419</v>
      </c>
      <c r="AB50" s="82" t="s">
        <v>659</v>
      </c>
      <c r="AC50" s="130">
        <f t="shared" si="2"/>
        <v>395.47200000000004</v>
      </c>
      <c r="AD50" s="82"/>
      <c r="AE50" s="82"/>
      <c r="AF50" s="44" t="s">
        <v>661</v>
      </c>
      <c r="AG50" s="82"/>
      <c r="AH50" s="6" t="s">
        <v>665</v>
      </c>
      <c r="AI50" s="82" t="s">
        <v>671</v>
      </c>
      <c r="AJ50" s="82" t="s">
        <v>100</v>
      </c>
      <c r="AK50" s="82"/>
      <c r="AL50" s="56"/>
      <c r="AM50" s="46" t="s">
        <v>411</v>
      </c>
      <c r="AN50" s="56"/>
      <c r="AO50" s="56"/>
      <c r="AP50" s="56"/>
      <c r="AQ50" s="56"/>
      <c r="AR50" s="56"/>
      <c r="AS50" s="56"/>
      <c r="AT50" s="56"/>
      <c r="AU50" s="82"/>
    </row>
    <row r="51" spans="1:47" ht="15" customHeight="1">
      <c r="A51" s="67" t="s">
        <v>453</v>
      </c>
      <c r="B51" s="4" t="s">
        <v>419</v>
      </c>
      <c r="C51" s="12" t="s">
        <v>500</v>
      </c>
      <c r="D51" s="6" t="s">
        <v>581</v>
      </c>
      <c r="E51" s="4" t="s">
        <v>582</v>
      </c>
      <c r="F51" s="82"/>
      <c r="G51" s="82"/>
      <c r="H51" s="4" t="s">
        <v>635</v>
      </c>
      <c r="I51" s="10">
        <v>0</v>
      </c>
      <c r="J51" s="10">
        <v>711000000</v>
      </c>
      <c r="K51" s="6" t="s">
        <v>636</v>
      </c>
      <c r="L51" s="10" t="s">
        <v>638</v>
      </c>
      <c r="M51" s="6" t="s">
        <v>639</v>
      </c>
      <c r="N51" s="4" t="s">
        <v>644</v>
      </c>
      <c r="O51" s="10" t="s">
        <v>181</v>
      </c>
      <c r="P51" s="6">
        <v>0</v>
      </c>
      <c r="Q51" s="10">
        <v>715</v>
      </c>
      <c r="R51" s="10" t="s">
        <v>652</v>
      </c>
      <c r="S51" s="10">
        <v>50</v>
      </c>
      <c r="T51" s="122">
        <v>147.4</v>
      </c>
      <c r="U51" s="122">
        <f t="shared" si="0"/>
        <v>7370</v>
      </c>
      <c r="V51" s="123">
        <f t="shared" si="1"/>
        <v>8254.4</v>
      </c>
      <c r="W51" s="37" t="s">
        <v>658</v>
      </c>
      <c r="X51" s="82">
        <v>2013</v>
      </c>
      <c r="Y51" s="82"/>
      <c r="Z51" s="4" t="s">
        <v>419</v>
      </c>
      <c r="AA51" s="4" t="s">
        <v>419</v>
      </c>
      <c r="AB51" s="82" t="s">
        <v>659</v>
      </c>
      <c r="AC51" s="130">
        <f t="shared" si="2"/>
        <v>165.088</v>
      </c>
      <c r="AD51" s="82"/>
      <c r="AE51" s="82"/>
      <c r="AF51" s="44" t="s">
        <v>661</v>
      </c>
      <c r="AG51" s="82"/>
      <c r="AH51" s="6" t="s">
        <v>665</v>
      </c>
      <c r="AI51" s="82" t="s">
        <v>671</v>
      </c>
      <c r="AJ51" s="82" t="s">
        <v>100</v>
      </c>
      <c r="AK51" s="82"/>
      <c r="AL51" s="56"/>
      <c r="AM51" s="46" t="s">
        <v>411</v>
      </c>
      <c r="AN51" s="56"/>
      <c r="AO51" s="56"/>
      <c r="AP51" s="56"/>
      <c r="AQ51" s="56"/>
      <c r="AR51" s="56"/>
      <c r="AS51" s="56"/>
      <c r="AT51" s="56"/>
      <c r="AU51" s="82"/>
    </row>
    <row r="52" spans="1:47" ht="15" customHeight="1">
      <c r="A52" s="67" t="s">
        <v>454</v>
      </c>
      <c r="B52" s="4" t="s">
        <v>419</v>
      </c>
      <c r="C52" s="12" t="s">
        <v>500</v>
      </c>
      <c r="D52" s="6" t="s">
        <v>581</v>
      </c>
      <c r="E52" s="4" t="s">
        <v>582</v>
      </c>
      <c r="F52" s="82"/>
      <c r="G52" s="82"/>
      <c r="H52" s="4" t="s">
        <v>635</v>
      </c>
      <c r="I52" s="10">
        <v>0</v>
      </c>
      <c r="J52" s="10">
        <v>711000000</v>
      </c>
      <c r="K52" s="6" t="s">
        <v>636</v>
      </c>
      <c r="L52" s="10" t="s">
        <v>638</v>
      </c>
      <c r="M52" s="6" t="s">
        <v>639</v>
      </c>
      <c r="N52" s="4" t="s">
        <v>644</v>
      </c>
      <c r="O52" s="10" t="s">
        <v>181</v>
      </c>
      <c r="P52" s="6">
        <v>0</v>
      </c>
      <c r="Q52" s="10">
        <v>715</v>
      </c>
      <c r="R52" s="10" t="s">
        <v>652</v>
      </c>
      <c r="S52" s="10">
        <v>150</v>
      </c>
      <c r="T52" s="122">
        <v>147.4</v>
      </c>
      <c r="U52" s="122">
        <f t="shared" si="0"/>
        <v>22110</v>
      </c>
      <c r="V52" s="123">
        <f t="shared" si="1"/>
        <v>24763.2</v>
      </c>
      <c r="W52" s="37" t="s">
        <v>658</v>
      </c>
      <c r="X52" s="82">
        <v>2013</v>
      </c>
      <c r="Y52" s="82"/>
      <c r="Z52" s="4" t="s">
        <v>419</v>
      </c>
      <c r="AA52" s="4" t="s">
        <v>419</v>
      </c>
      <c r="AB52" s="82" t="s">
        <v>659</v>
      </c>
      <c r="AC52" s="130">
        <f t="shared" si="2"/>
        <v>165.088</v>
      </c>
      <c r="AD52" s="82"/>
      <c r="AE52" s="82"/>
      <c r="AF52" s="44" t="s">
        <v>661</v>
      </c>
      <c r="AG52" s="82"/>
      <c r="AH52" s="6" t="s">
        <v>665</v>
      </c>
      <c r="AI52" s="82" t="s">
        <v>671</v>
      </c>
      <c r="AJ52" s="82" t="s">
        <v>100</v>
      </c>
      <c r="AK52" s="82"/>
      <c r="AL52" s="56"/>
      <c r="AM52" s="46" t="s">
        <v>411</v>
      </c>
      <c r="AN52" s="56"/>
      <c r="AO52" s="56"/>
      <c r="AP52" s="56"/>
      <c r="AQ52" s="56"/>
      <c r="AR52" s="56"/>
      <c r="AS52" s="56"/>
      <c r="AT52" s="56"/>
      <c r="AU52" s="82"/>
    </row>
    <row r="53" spans="1:47" ht="15" customHeight="1">
      <c r="A53" s="67" t="s">
        <v>455</v>
      </c>
      <c r="B53" s="4" t="s">
        <v>419</v>
      </c>
      <c r="C53" s="11" t="s">
        <v>500</v>
      </c>
      <c r="D53" s="6" t="s">
        <v>583</v>
      </c>
      <c r="E53" s="38" t="s">
        <v>584</v>
      </c>
      <c r="F53" s="82"/>
      <c r="G53" s="82"/>
      <c r="H53" s="4" t="s">
        <v>635</v>
      </c>
      <c r="I53" s="10">
        <v>0</v>
      </c>
      <c r="J53" s="10">
        <v>711000000</v>
      </c>
      <c r="K53" s="6" t="s">
        <v>636</v>
      </c>
      <c r="L53" s="10" t="s">
        <v>638</v>
      </c>
      <c r="M53" s="6" t="s">
        <v>639</v>
      </c>
      <c r="N53" s="4" t="s">
        <v>644</v>
      </c>
      <c r="O53" s="10" t="s">
        <v>181</v>
      </c>
      <c r="P53" s="6">
        <v>0</v>
      </c>
      <c r="Q53" s="10">
        <v>715</v>
      </c>
      <c r="R53" s="10" t="s">
        <v>652</v>
      </c>
      <c r="S53" s="10">
        <v>50</v>
      </c>
      <c r="T53" s="122">
        <v>190.3</v>
      </c>
      <c r="U53" s="122">
        <f t="shared" si="0"/>
        <v>9515</v>
      </c>
      <c r="V53" s="123">
        <f t="shared" si="1"/>
        <v>10656.800000000001</v>
      </c>
      <c r="W53" s="37" t="s">
        <v>658</v>
      </c>
      <c r="X53" s="82">
        <v>2013</v>
      </c>
      <c r="Y53" s="82"/>
      <c r="Z53" s="4" t="s">
        <v>419</v>
      </c>
      <c r="AA53" s="4" t="s">
        <v>419</v>
      </c>
      <c r="AB53" s="82" t="s">
        <v>659</v>
      </c>
      <c r="AC53" s="130">
        <f t="shared" si="2"/>
        <v>213.136</v>
      </c>
      <c r="AD53" s="82"/>
      <c r="AE53" s="82"/>
      <c r="AF53" s="44" t="s">
        <v>661</v>
      </c>
      <c r="AG53" s="82"/>
      <c r="AH53" s="6" t="s">
        <v>665</v>
      </c>
      <c r="AI53" s="82" t="s">
        <v>671</v>
      </c>
      <c r="AJ53" s="82" t="s">
        <v>100</v>
      </c>
      <c r="AK53" s="82"/>
      <c r="AL53" s="56"/>
      <c r="AM53" s="46" t="s">
        <v>411</v>
      </c>
      <c r="AN53" s="56"/>
      <c r="AO53" s="56"/>
      <c r="AP53" s="56"/>
      <c r="AQ53" s="56"/>
      <c r="AR53" s="56"/>
      <c r="AS53" s="56"/>
      <c r="AT53" s="56"/>
      <c r="AU53" s="82"/>
    </row>
    <row r="54" spans="1:47" ht="15" customHeight="1">
      <c r="A54" s="67" t="s">
        <v>456</v>
      </c>
      <c r="B54" s="4" t="s">
        <v>419</v>
      </c>
      <c r="C54" s="11" t="s">
        <v>501</v>
      </c>
      <c r="D54" s="9" t="s">
        <v>585</v>
      </c>
      <c r="E54" s="9" t="s">
        <v>586</v>
      </c>
      <c r="F54" s="82"/>
      <c r="G54" s="82"/>
      <c r="H54" s="4" t="s">
        <v>635</v>
      </c>
      <c r="I54" s="10">
        <v>0</v>
      </c>
      <c r="J54" s="10">
        <v>711000000</v>
      </c>
      <c r="K54" s="6" t="s">
        <v>636</v>
      </c>
      <c r="L54" s="10" t="s">
        <v>638</v>
      </c>
      <c r="M54" s="6" t="s">
        <v>639</v>
      </c>
      <c r="N54" s="4" t="s">
        <v>644</v>
      </c>
      <c r="O54" s="10" t="s">
        <v>181</v>
      </c>
      <c r="P54" s="6">
        <v>0</v>
      </c>
      <c r="Q54" s="10">
        <v>715</v>
      </c>
      <c r="R54" s="10" t="s">
        <v>652</v>
      </c>
      <c r="S54" s="10">
        <v>50</v>
      </c>
      <c r="T54" s="122">
        <v>393.8</v>
      </c>
      <c r="U54" s="122">
        <f t="shared" si="0"/>
        <v>19690</v>
      </c>
      <c r="V54" s="123">
        <f t="shared" si="1"/>
        <v>22052.8</v>
      </c>
      <c r="W54" s="37" t="s">
        <v>658</v>
      </c>
      <c r="X54" s="82">
        <v>2013</v>
      </c>
      <c r="Y54" s="82"/>
      <c r="Z54" s="4" t="s">
        <v>419</v>
      </c>
      <c r="AA54" s="4" t="s">
        <v>419</v>
      </c>
      <c r="AB54" s="82" t="s">
        <v>659</v>
      </c>
      <c r="AC54" s="130">
        <f t="shared" si="2"/>
        <v>441.05600000000004</v>
      </c>
      <c r="AD54" s="82"/>
      <c r="AE54" s="82"/>
      <c r="AF54" s="44" t="s">
        <v>661</v>
      </c>
      <c r="AG54" s="82"/>
      <c r="AH54" s="6" t="s">
        <v>666</v>
      </c>
      <c r="AI54" s="82" t="s">
        <v>671</v>
      </c>
      <c r="AJ54" s="82" t="s">
        <v>100</v>
      </c>
      <c r="AK54" s="82"/>
      <c r="AL54" s="56"/>
      <c r="AM54" s="46" t="s">
        <v>411</v>
      </c>
      <c r="AN54" s="56"/>
      <c r="AO54" s="56"/>
      <c r="AP54" s="56"/>
      <c r="AQ54" s="56"/>
      <c r="AR54" s="56"/>
      <c r="AS54" s="56"/>
      <c r="AT54" s="56"/>
      <c r="AU54" s="82"/>
    </row>
    <row r="55" spans="1:47" ht="15" customHeight="1">
      <c r="A55" s="67" t="s">
        <v>457</v>
      </c>
      <c r="B55" s="4" t="s">
        <v>419</v>
      </c>
      <c r="C55" s="10" t="s">
        <v>502</v>
      </c>
      <c r="D55" s="6" t="s">
        <v>587</v>
      </c>
      <c r="E55" s="39" t="s">
        <v>588</v>
      </c>
      <c r="F55" s="82"/>
      <c r="G55" s="82"/>
      <c r="H55" s="4" t="s">
        <v>635</v>
      </c>
      <c r="I55" s="10">
        <v>0</v>
      </c>
      <c r="J55" s="10">
        <v>711000000</v>
      </c>
      <c r="K55" s="6" t="s">
        <v>636</v>
      </c>
      <c r="L55" s="10" t="s">
        <v>641</v>
      </c>
      <c r="M55" s="6" t="s">
        <v>639</v>
      </c>
      <c r="N55" s="4" t="s">
        <v>644</v>
      </c>
      <c r="O55" s="10" t="s">
        <v>641</v>
      </c>
      <c r="P55" s="6">
        <v>0</v>
      </c>
      <c r="Q55" s="10">
        <v>796</v>
      </c>
      <c r="R55" s="10" t="s">
        <v>651</v>
      </c>
      <c r="S55" s="10">
        <v>5</v>
      </c>
      <c r="T55" s="122">
        <v>4496.8</v>
      </c>
      <c r="U55" s="122">
        <f t="shared" si="0"/>
        <v>22484</v>
      </c>
      <c r="V55" s="123">
        <f t="shared" si="1"/>
        <v>25182.08</v>
      </c>
      <c r="W55" s="37" t="s">
        <v>658</v>
      </c>
      <c r="X55" s="82">
        <v>2013</v>
      </c>
      <c r="Y55" s="82"/>
      <c r="Z55" s="4" t="s">
        <v>419</v>
      </c>
      <c r="AA55" s="4" t="s">
        <v>419</v>
      </c>
      <c r="AB55" s="82" t="s">
        <v>659</v>
      </c>
      <c r="AC55" s="130">
        <f t="shared" si="2"/>
        <v>5036.416</v>
      </c>
      <c r="AD55" s="82"/>
      <c r="AE55" s="82"/>
      <c r="AF55" s="44" t="s">
        <v>661</v>
      </c>
      <c r="AG55" s="82"/>
      <c r="AH55" s="44" t="s">
        <v>667</v>
      </c>
      <c r="AI55" s="82" t="s">
        <v>671</v>
      </c>
      <c r="AJ55" s="82" t="s">
        <v>100</v>
      </c>
      <c r="AK55" s="82"/>
      <c r="AL55" s="56"/>
      <c r="AM55" s="46" t="s">
        <v>411</v>
      </c>
      <c r="AN55" s="56"/>
      <c r="AO55" s="56"/>
      <c r="AP55" s="56"/>
      <c r="AQ55" s="56"/>
      <c r="AR55" s="56"/>
      <c r="AS55" s="56"/>
      <c r="AT55" s="56"/>
      <c r="AU55" s="82"/>
    </row>
    <row r="56" spans="1:47" ht="15" customHeight="1">
      <c r="A56" s="67" t="s">
        <v>458</v>
      </c>
      <c r="B56" s="4" t="s">
        <v>419</v>
      </c>
      <c r="C56" s="10" t="s">
        <v>502</v>
      </c>
      <c r="D56" s="6" t="s">
        <v>589</v>
      </c>
      <c r="E56" s="39" t="s">
        <v>588</v>
      </c>
      <c r="F56" s="82"/>
      <c r="G56" s="82"/>
      <c r="H56" s="4" t="s">
        <v>635</v>
      </c>
      <c r="I56" s="10">
        <v>0</v>
      </c>
      <c r="J56" s="10">
        <v>711000000</v>
      </c>
      <c r="K56" s="6" t="s">
        <v>636</v>
      </c>
      <c r="L56" s="10" t="s">
        <v>641</v>
      </c>
      <c r="M56" s="6" t="s">
        <v>639</v>
      </c>
      <c r="N56" s="4" t="s">
        <v>644</v>
      </c>
      <c r="O56" s="10" t="s">
        <v>641</v>
      </c>
      <c r="P56" s="6">
        <v>0</v>
      </c>
      <c r="Q56" s="10">
        <v>166</v>
      </c>
      <c r="R56" s="10" t="s">
        <v>653</v>
      </c>
      <c r="S56" s="10">
        <v>5</v>
      </c>
      <c r="T56" s="122">
        <v>4496.8</v>
      </c>
      <c r="U56" s="122">
        <f t="shared" si="0"/>
        <v>22484</v>
      </c>
      <c r="V56" s="123">
        <f t="shared" si="1"/>
        <v>25182.08</v>
      </c>
      <c r="W56" s="37" t="s">
        <v>658</v>
      </c>
      <c r="X56" s="82">
        <v>2013</v>
      </c>
      <c r="Y56" s="82"/>
      <c r="Z56" s="4" t="s">
        <v>419</v>
      </c>
      <c r="AA56" s="4" t="s">
        <v>419</v>
      </c>
      <c r="AB56" s="82" t="s">
        <v>659</v>
      </c>
      <c r="AC56" s="130">
        <f t="shared" si="2"/>
        <v>5036.416</v>
      </c>
      <c r="AD56" s="82"/>
      <c r="AE56" s="82"/>
      <c r="AF56" s="44" t="s">
        <v>661</v>
      </c>
      <c r="AG56" s="82"/>
      <c r="AH56" s="44" t="s">
        <v>667</v>
      </c>
      <c r="AI56" s="82" t="s">
        <v>671</v>
      </c>
      <c r="AJ56" s="82" t="s">
        <v>100</v>
      </c>
      <c r="AK56" s="82"/>
      <c r="AL56" s="56"/>
      <c r="AM56" s="46" t="s">
        <v>411</v>
      </c>
      <c r="AN56" s="56"/>
      <c r="AO56" s="56"/>
      <c r="AP56" s="56"/>
      <c r="AQ56" s="56"/>
      <c r="AR56" s="56"/>
      <c r="AS56" s="56"/>
      <c r="AT56" s="56"/>
      <c r="AU56" s="82"/>
    </row>
    <row r="57" spans="1:47" ht="15" customHeight="1">
      <c r="A57" s="67" t="s">
        <v>459</v>
      </c>
      <c r="B57" s="4" t="s">
        <v>419</v>
      </c>
      <c r="C57" s="11" t="s">
        <v>503</v>
      </c>
      <c r="D57" s="6" t="s">
        <v>590</v>
      </c>
      <c r="E57" s="4" t="s">
        <v>591</v>
      </c>
      <c r="F57" s="82"/>
      <c r="G57" s="82"/>
      <c r="H57" s="4" t="s">
        <v>635</v>
      </c>
      <c r="I57" s="4">
        <v>100</v>
      </c>
      <c r="J57" s="10">
        <v>711000000</v>
      </c>
      <c r="K57" s="6" t="s">
        <v>636</v>
      </c>
      <c r="L57" s="10" t="s">
        <v>641</v>
      </c>
      <c r="M57" s="6" t="s">
        <v>639</v>
      </c>
      <c r="N57" s="4" t="s">
        <v>644</v>
      </c>
      <c r="O57" s="10" t="s">
        <v>641</v>
      </c>
      <c r="P57" s="6">
        <v>0</v>
      </c>
      <c r="Q57" s="10">
        <v>166</v>
      </c>
      <c r="R57" s="10" t="s">
        <v>653</v>
      </c>
      <c r="S57" s="10">
        <v>656</v>
      </c>
      <c r="T57" s="122">
        <v>239.8</v>
      </c>
      <c r="U57" s="122">
        <f t="shared" si="0"/>
        <v>157308.80000000002</v>
      </c>
      <c r="V57" s="123">
        <f t="shared" si="1"/>
        <v>176185.85600000003</v>
      </c>
      <c r="W57" s="37" t="s">
        <v>658</v>
      </c>
      <c r="X57" s="82">
        <v>2013</v>
      </c>
      <c r="Y57" s="82"/>
      <c r="Z57" s="4" t="s">
        <v>419</v>
      </c>
      <c r="AA57" s="4" t="s">
        <v>419</v>
      </c>
      <c r="AB57" s="82" t="s">
        <v>659</v>
      </c>
      <c r="AC57" s="130">
        <f t="shared" si="2"/>
        <v>268.576</v>
      </c>
      <c r="AD57" s="82"/>
      <c r="AE57" s="82"/>
      <c r="AF57" s="44" t="s">
        <v>661</v>
      </c>
      <c r="AG57" s="82"/>
      <c r="AH57" s="44" t="s">
        <v>663</v>
      </c>
      <c r="AI57" s="82" t="s">
        <v>671</v>
      </c>
      <c r="AJ57" s="82" t="s">
        <v>100</v>
      </c>
      <c r="AK57" s="82"/>
      <c r="AL57" s="56"/>
      <c r="AM57" s="46" t="s">
        <v>411</v>
      </c>
      <c r="AN57" s="56"/>
      <c r="AO57" s="56"/>
      <c r="AP57" s="56"/>
      <c r="AQ57" s="56"/>
      <c r="AR57" s="56"/>
      <c r="AS57" s="56"/>
      <c r="AT57" s="56"/>
      <c r="AU57" s="82"/>
    </row>
    <row r="58" spans="1:47" ht="15" customHeight="1">
      <c r="A58" s="67" t="s">
        <v>460</v>
      </c>
      <c r="B58" s="4" t="s">
        <v>419</v>
      </c>
      <c r="C58" s="11" t="s">
        <v>503</v>
      </c>
      <c r="D58" s="6" t="s">
        <v>592</v>
      </c>
      <c r="E58" s="4" t="s">
        <v>593</v>
      </c>
      <c r="F58" s="82"/>
      <c r="G58" s="82"/>
      <c r="H58" s="4" t="s">
        <v>635</v>
      </c>
      <c r="I58" s="4">
        <v>100</v>
      </c>
      <c r="J58" s="10">
        <v>711000000</v>
      </c>
      <c r="K58" s="6" t="s">
        <v>636</v>
      </c>
      <c r="L58" s="10" t="s">
        <v>641</v>
      </c>
      <c r="M58" s="6" t="s">
        <v>639</v>
      </c>
      <c r="N58" s="4" t="s">
        <v>644</v>
      </c>
      <c r="O58" s="10" t="s">
        <v>641</v>
      </c>
      <c r="P58" s="6">
        <v>0</v>
      </c>
      <c r="Q58" s="10">
        <v>166</v>
      </c>
      <c r="R58" s="10" t="s">
        <v>653</v>
      </c>
      <c r="S58" s="10">
        <v>27</v>
      </c>
      <c r="T58" s="122">
        <v>221.1</v>
      </c>
      <c r="U58" s="122">
        <f t="shared" si="0"/>
        <v>5969.7</v>
      </c>
      <c r="V58" s="123">
        <f t="shared" si="1"/>
        <v>6686.063999999999</v>
      </c>
      <c r="W58" s="37" t="s">
        <v>658</v>
      </c>
      <c r="X58" s="82">
        <v>2013</v>
      </c>
      <c r="Y58" s="82"/>
      <c r="Z58" s="4" t="s">
        <v>419</v>
      </c>
      <c r="AA58" s="4" t="s">
        <v>419</v>
      </c>
      <c r="AB58" s="82" t="s">
        <v>659</v>
      </c>
      <c r="AC58" s="130">
        <f t="shared" si="2"/>
        <v>247.63199999999998</v>
      </c>
      <c r="AD58" s="82"/>
      <c r="AE58" s="82"/>
      <c r="AF58" s="44" t="s">
        <v>661</v>
      </c>
      <c r="AG58" s="82"/>
      <c r="AH58" s="44" t="s">
        <v>663</v>
      </c>
      <c r="AI58" s="82" t="s">
        <v>671</v>
      </c>
      <c r="AJ58" s="82" t="s">
        <v>100</v>
      </c>
      <c r="AK58" s="82"/>
      <c r="AL58" s="56"/>
      <c r="AM58" s="46" t="s">
        <v>411</v>
      </c>
      <c r="AN58" s="56"/>
      <c r="AO58" s="56"/>
      <c r="AP58" s="56"/>
      <c r="AQ58" s="56"/>
      <c r="AR58" s="56"/>
      <c r="AS58" s="56"/>
      <c r="AT58" s="56"/>
      <c r="AU58" s="82"/>
    </row>
    <row r="59" spans="1:47" s="83" customFormat="1" ht="15" customHeight="1">
      <c r="A59" s="67" t="s">
        <v>461</v>
      </c>
      <c r="B59" s="4" t="s">
        <v>419</v>
      </c>
      <c r="C59" s="11" t="s">
        <v>503</v>
      </c>
      <c r="D59" s="4" t="s">
        <v>594</v>
      </c>
      <c r="E59" s="4" t="s">
        <v>595</v>
      </c>
      <c r="F59" s="56"/>
      <c r="G59" s="56"/>
      <c r="H59" s="4" t="s">
        <v>635</v>
      </c>
      <c r="I59" s="4">
        <v>100</v>
      </c>
      <c r="J59" s="10">
        <v>711000000</v>
      </c>
      <c r="K59" s="6" t="s">
        <v>636</v>
      </c>
      <c r="L59" s="10" t="s">
        <v>641</v>
      </c>
      <c r="M59" s="6" t="s">
        <v>639</v>
      </c>
      <c r="N59" s="4" t="s">
        <v>644</v>
      </c>
      <c r="O59" s="10" t="s">
        <v>641</v>
      </c>
      <c r="P59" s="6">
        <v>0</v>
      </c>
      <c r="Q59" s="10">
        <v>166</v>
      </c>
      <c r="R59" s="10" t="s">
        <v>653</v>
      </c>
      <c r="S59" s="10">
        <v>24</v>
      </c>
      <c r="T59" s="124">
        <v>399.3</v>
      </c>
      <c r="U59" s="124">
        <f t="shared" si="0"/>
        <v>9583.2</v>
      </c>
      <c r="V59" s="123">
        <f t="shared" si="1"/>
        <v>10733.184000000001</v>
      </c>
      <c r="W59" s="37" t="s">
        <v>658</v>
      </c>
      <c r="X59" s="56">
        <v>2013</v>
      </c>
      <c r="Y59" s="56"/>
      <c r="Z59" s="4" t="s">
        <v>419</v>
      </c>
      <c r="AA59" s="4" t="s">
        <v>419</v>
      </c>
      <c r="AB59" s="56" t="s">
        <v>659</v>
      </c>
      <c r="AC59" s="130">
        <f t="shared" si="2"/>
        <v>447.216</v>
      </c>
      <c r="AD59" s="56"/>
      <c r="AE59" s="56"/>
      <c r="AF59" s="44" t="s">
        <v>661</v>
      </c>
      <c r="AG59" s="56"/>
      <c r="AH59" s="44" t="s">
        <v>663</v>
      </c>
      <c r="AI59" s="56" t="s">
        <v>671</v>
      </c>
      <c r="AJ59" s="82" t="s">
        <v>100</v>
      </c>
      <c r="AK59" s="56"/>
      <c r="AL59" s="56"/>
      <c r="AM59" s="46" t="s">
        <v>411</v>
      </c>
      <c r="AN59" s="56"/>
      <c r="AO59" s="56"/>
      <c r="AP59" s="56"/>
      <c r="AQ59" s="56"/>
      <c r="AR59" s="56"/>
      <c r="AS59" s="56"/>
      <c r="AT59" s="56"/>
      <c r="AU59" s="56"/>
    </row>
    <row r="60" spans="1:47" s="83" customFormat="1" ht="15" customHeight="1">
      <c r="A60" s="68" t="s">
        <v>462</v>
      </c>
      <c r="B60" s="4" t="s">
        <v>419</v>
      </c>
      <c r="C60" s="34" t="s">
        <v>504</v>
      </c>
      <c r="D60" s="17" t="s">
        <v>596</v>
      </c>
      <c r="E60" s="36" t="s">
        <v>597</v>
      </c>
      <c r="F60" s="56"/>
      <c r="G60" s="56"/>
      <c r="H60" s="4" t="s">
        <v>635</v>
      </c>
      <c r="I60" s="10">
        <v>100</v>
      </c>
      <c r="J60" s="10">
        <v>711000000</v>
      </c>
      <c r="K60" s="6" t="s">
        <v>636</v>
      </c>
      <c r="L60" s="10" t="s">
        <v>641</v>
      </c>
      <c r="M60" s="6" t="s">
        <v>639</v>
      </c>
      <c r="N60" s="4" t="s">
        <v>644</v>
      </c>
      <c r="O60" s="10" t="s">
        <v>641</v>
      </c>
      <c r="P60" s="6">
        <v>0</v>
      </c>
      <c r="Q60" s="10">
        <v>5108</v>
      </c>
      <c r="R60" s="10" t="s">
        <v>654</v>
      </c>
      <c r="S60" s="10">
        <v>2500</v>
      </c>
      <c r="T60" s="124">
        <v>1350</v>
      </c>
      <c r="U60" s="124">
        <f t="shared" si="0"/>
        <v>3375000</v>
      </c>
      <c r="V60" s="125">
        <f t="shared" si="1"/>
        <v>3780000</v>
      </c>
      <c r="W60" s="37" t="s">
        <v>658</v>
      </c>
      <c r="X60" s="56">
        <v>2013</v>
      </c>
      <c r="Y60" s="56"/>
      <c r="Z60" s="4" t="s">
        <v>419</v>
      </c>
      <c r="AA60" s="4" t="s">
        <v>419</v>
      </c>
      <c r="AB60" s="56" t="s">
        <v>659</v>
      </c>
      <c r="AC60" s="130">
        <f t="shared" si="2"/>
        <v>1512</v>
      </c>
      <c r="AD60" s="56"/>
      <c r="AE60" s="56"/>
      <c r="AF60" s="44" t="s">
        <v>661</v>
      </c>
      <c r="AG60" s="56"/>
      <c r="AH60" s="44" t="s">
        <v>663</v>
      </c>
      <c r="AI60" s="56" t="s">
        <v>671</v>
      </c>
      <c r="AJ60" s="82" t="s">
        <v>100</v>
      </c>
      <c r="AK60" s="56"/>
      <c r="AL60" s="56"/>
      <c r="AM60" s="46" t="s">
        <v>411</v>
      </c>
      <c r="AN60" s="56"/>
      <c r="AO60" s="56"/>
      <c r="AP60" s="56"/>
      <c r="AQ60" s="56"/>
      <c r="AR60" s="56"/>
      <c r="AS60" s="56"/>
      <c r="AT60" s="56"/>
      <c r="AU60" s="56"/>
    </row>
    <row r="61" spans="1:47" ht="15" customHeight="1">
      <c r="A61" s="67" t="s">
        <v>463</v>
      </c>
      <c r="B61" s="4" t="s">
        <v>419</v>
      </c>
      <c r="C61" s="10" t="s">
        <v>505</v>
      </c>
      <c r="D61" s="17" t="s">
        <v>598</v>
      </c>
      <c r="E61" s="36" t="s">
        <v>599</v>
      </c>
      <c r="F61" s="82"/>
      <c r="G61" s="82"/>
      <c r="H61" s="4" t="s">
        <v>635</v>
      </c>
      <c r="I61" s="10">
        <v>100</v>
      </c>
      <c r="J61" s="10">
        <v>711000000</v>
      </c>
      <c r="K61" s="6" t="s">
        <v>636</v>
      </c>
      <c r="L61" s="10" t="s">
        <v>641</v>
      </c>
      <c r="M61" s="6" t="s">
        <v>639</v>
      </c>
      <c r="N61" s="4" t="s">
        <v>644</v>
      </c>
      <c r="O61" s="10" t="s">
        <v>641</v>
      </c>
      <c r="P61" s="6">
        <v>0</v>
      </c>
      <c r="Q61" s="10">
        <v>166</v>
      </c>
      <c r="R61" s="10" t="s">
        <v>653</v>
      </c>
      <c r="S61" s="10">
        <v>2500</v>
      </c>
      <c r="T61" s="122">
        <v>157.3</v>
      </c>
      <c r="U61" s="122">
        <f t="shared" si="0"/>
        <v>393250</v>
      </c>
      <c r="V61" s="123">
        <f t="shared" si="1"/>
        <v>440440</v>
      </c>
      <c r="W61" s="37" t="s">
        <v>658</v>
      </c>
      <c r="X61" s="82">
        <v>2013</v>
      </c>
      <c r="Y61" s="82"/>
      <c r="Z61" s="4" t="s">
        <v>419</v>
      </c>
      <c r="AA61" s="4" t="s">
        <v>419</v>
      </c>
      <c r="AB61" s="82" t="s">
        <v>659</v>
      </c>
      <c r="AC61" s="130">
        <f t="shared" si="2"/>
        <v>176.17600000000002</v>
      </c>
      <c r="AD61" s="82"/>
      <c r="AE61" s="82"/>
      <c r="AF61" s="44" t="s">
        <v>661</v>
      </c>
      <c r="AG61" s="82"/>
      <c r="AH61" s="6" t="s">
        <v>668</v>
      </c>
      <c r="AI61" s="82" t="s">
        <v>671</v>
      </c>
      <c r="AJ61" s="82" t="s">
        <v>100</v>
      </c>
      <c r="AK61" s="82"/>
      <c r="AL61" s="56"/>
      <c r="AM61" s="46" t="s">
        <v>411</v>
      </c>
      <c r="AN61" s="56"/>
      <c r="AO61" s="56"/>
      <c r="AP61" s="56"/>
      <c r="AQ61" s="56"/>
      <c r="AR61" s="56"/>
      <c r="AS61" s="56"/>
      <c r="AT61" s="56"/>
      <c r="AU61" s="82"/>
    </row>
    <row r="62" spans="1:47" ht="15" customHeight="1">
      <c r="A62" s="67" t="s">
        <v>464</v>
      </c>
      <c r="B62" s="4" t="s">
        <v>419</v>
      </c>
      <c r="C62" s="6" t="s">
        <v>506</v>
      </c>
      <c r="D62" s="17" t="s">
        <v>600</v>
      </c>
      <c r="E62" s="36" t="s">
        <v>601</v>
      </c>
      <c r="F62" s="82"/>
      <c r="G62" s="82"/>
      <c r="H62" s="4" t="s">
        <v>635</v>
      </c>
      <c r="I62" s="10">
        <v>0</v>
      </c>
      <c r="J62" s="10">
        <v>711000000</v>
      </c>
      <c r="K62" s="6" t="s">
        <v>636</v>
      </c>
      <c r="L62" s="10" t="s">
        <v>641</v>
      </c>
      <c r="M62" s="6" t="s">
        <v>639</v>
      </c>
      <c r="N62" s="4" t="s">
        <v>644</v>
      </c>
      <c r="O62" s="10" t="s">
        <v>641</v>
      </c>
      <c r="P62" s="6">
        <v>0</v>
      </c>
      <c r="Q62" s="10">
        <v>796</v>
      </c>
      <c r="R62" s="10" t="s">
        <v>651</v>
      </c>
      <c r="S62" s="10">
        <v>3</v>
      </c>
      <c r="T62" s="122">
        <v>2867.7</v>
      </c>
      <c r="U62" s="122">
        <f t="shared" si="0"/>
        <v>8603.099999999999</v>
      </c>
      <c r="V62" s="123">
        <f t="shared" si="1"/>
        <v>9635.472</v>
      </c>
      <c r="W62" s="37" t="s">
        <v>658</v>
      </c>
      <c r="X62" s="82">
        <v>2013</v>
      </c>
      <c r="Y62" s="82"/>
      <c r="Z62" s="4" t="s">
        <v>419</v>
      </c>
      <c r="AA62" s="4" t="s">
        <v>419</v>
      </c>
      <c r="AB62" s="82" t="s">
        <v>659</v>
      </c>
      <c r="AC62" s="130">
        <f t="shared" si="2"/>
        <v>3211.824</v>
      </c>
      <c r="AD62" s="82"/>
      <c r="AE62" s="82"/>
      <c r="AF62" s="44" t="s">
        <v>661</v>
      </c>
      <c r="AG62" s="82"/>
      <c r="AH62" s="6" t="s">
        <v>668</v>
      </c>
      <c r="AI62" s="82" t="s">
        <v>671</v>
      </c>
      <c r="AJ62" s="82" t="s">
        <v>100</v>
      </c>
      <c r="AK62" s="82"/>
      <c r="AL62" s="56"/>
      <c r="AM62" s="46" t="s">
        <v>411</v>
      </c>
      <c r="AN62" s="56"/>
      <c r="AO62" s="56"/>
      <c r="AP62" s="56"/>
      <c r="AQ62" s="56"/>
      <c r="AR62" s="56"/>
      <c r="AS62" s="56"/>
      <c r="AT62" s="56"/>
      <c r="AU62" s="82"/>
    </row>
    <row r="63" spans="1:47" ht="15" customHeight="1">
      <c r="A63" s="67" t="s">
        <v>465</v>
      </c>
      <c r="B63" s="4" t="s">
        <v>419</v>
      </c>
      <c r="C63" s="6" t="s">
        <v>506</v>
      </c>
      <c r="D63" s="17" t="s">
        <v>600</v>
      </c>
      <c r="E63" s="36" t="s">
        <v>602</v>
      </c>
      <c r="F63" s="82"/>
      <c r="G63" s="82"/>
      <c r="H63" s="4" t="s">
        <v>635</v>
      </c>
      <c r="I63" s="10">
        <v>0</v>
      </c>
      <c r="J63" s="10">
        <v>711000000</v>
      </c>
      <c r="K63" s="6" t="s">
        <v>636</v>
      </c>
      <c r="L63" s="10" t="s">
        <v>641</v>
      </c>
      <c r="M63" s="6" t="s">
        <v>639</v>
      </c>
      <c r="N63" s="4" t="s">
        <v>644</v>
      </c>
      <c r="O63" s="10" t="s">
        <v>641</v>
      </c>
      <c r="P63" s="6">
        <v>0</v>
      </c>
      <c r="Q63" s="10">
        <v>796</v>
      </c>
      <c r="R63" s="10" t="s">
        <v>651</v>
      </c>
      <c r="S63" s="10">
        <v>5</v>
      </c>
      <c r="T63" s="122">
        <v>2249.5</v>
      </c>
      <c r="U63" s="122">
        <f t="shared" si="0"/>
        <v>11247.5</v>
      </c>
      <c r="V63" s="123">
        <f t="shared" si="1"/>
        <v>12597.199999999999</v>
      </c>
      <c r="W63" s="37" t="s">
        <v>658</v>
      </c>
      <c r="X63" s="82">
        <v>2013</v>
      </c>
      <c r="Y63" s="82"/>
      <c r="Z63" s="4" t="s">
        <v>419</v>
      </c>
      <c r="AA63" s="4" t="s">
        <v>419</v>
      </c>
      <c r="AB63" s="82" t="s">
        <v>659</v>
      </c>
      <c r="AC63" s="130">
        <f t="shared" si="2"/>
        <v>2519.44</v>
      </c>
      <c r="AD63" s="82"/>
      <c r="AE63" s="82"/>
      <c r="AF63" s="44" t="s">
        <v>661</v>
      </c>
      <c r="AG63" s="82"/>
      <c r="AH63" s="6" t="s">
        <v>668</v>
      </c>
      <c r="AI63" s="82" t="s">
        <v>671</v>
      </c>
      <c r="AJ63" s="82" t="s">
        <v>100</v>
      </c>
      <c r="AK63" s="82"/>
      <c r="AL63" s="56"/>
      <c r="AM63" s="46" t="s">
        <v>411</v>
      </c>
      <c r="AN63" s="56"/>
      <c r="AO63" s="56"/>
      <c r="AP63" s="56"/>
      <c r="AQ63" s="56"/>
      <c r="AR63" s="56"/>
      <c r="AS63" s="56"/>
      <c r="AT63" s="56"/>
      <c r="AU63" s="82"/>
    </row>
    <row r="64" spans="1:47" ht="15" customHeight="1">
      <c r="A64" s="67" t="s">
        <v>466</v>
      </c>
      <c r="B64" s="4" t="s">
        <v>419</v>
      </c>
      <c r="C64" s="6" t="s">
        <v>277</v>
      </c>
      <c r="D64" s="17" t="s">
        <v>603</v>
      </c>
      <c r="E64" s="36" t="s">
        <v>604</v>
      </c>
      <c r="F64" s="82"/>
      <c r="G64" s="82"/>
      <c r="H64" s="4" t="s">
        <v>635</v>
      </c>
      <c r="I64" s="10">
        <v>0</v>
      </c>
      <c r="J64" s="10">
        <v>711000000</v>
      </c>
      <c r="K64" s="6" t="s">
        <v>636</v>
      </c>
      <c r="L64" s="10" t="s">
        <v>641</v>
      </c>
      <c r="M64" s="6" t="s">
        <v>639</v>
      </c>
      <c r="N64" s="4" t="s">
        <v>644</v>
      </c>
      <c r="O64" s="10" t="s">
        <v>641</v>
      </c>
      <c r="P64" s="6">
        <v>0</v>
      </c>
      <c r="Q64" s="10">
        <v>796</v>
      </c>
      <c r="R64" s="10" t="s">
        <v>651</v>
      </c>
      <c r="S64" s="10">
        <v>20</v>
      </c>
      <c r="T64" s="122">
        <v>396</v>
      </c>
      <c r="U64" s="122">
        <f t="shared" si="0"/>
        <v>7920</v>
      </c>
      <c r="V64" s="123">
        <f t="shared" si="1"/>
        <v>8870.4</v>
      </c>
      <c r="W64" s="37" t="s">
        <v>658</v>
      </c>
      <c r="X64" s="82">
        <v>2013</v>
      </c>
      <c r="Y64" s="82"/>
      <c r="Z64" s="4" t="s">
        <v>419</v>
      </c>
      <c r="AA64" s="4" t="s">
        <v>419</v>
      </c>
      <c r="AB64" s="82" t="s">
        <v>659</v>
      </c>
      <c r="AC64" s="130">
        <f t="shared" si="2"/>
        <v>443.52</v>
      </c>
      <c r="AD64" s="82"/>
      <c r="AE64" s="82"/>
      <c r="AF64" s="44" t="s">
        <v>661</v>
      </c>
      <c r="AG64" s="82"/>
      <c r="AH64" s="6" t="s">
        <v>668</v>
      </c>
      <c r="AI64" s="82" t="s">
        <v>671</v>
      </c>
      <c r="AJ64" s="82" t="s">
        <v>100</v>
      </c>
      <c r="AK64" s="82"/>
      <c r="AL64" s="56"/>
      <c r="AM64" s="46" t="s">
        <v>411</v>
      </c>
      <c r="AN64" s="56"/>
      <c r="AO64" s="56"/>
      <c r="AP64" s="56"/>
      <c r="AQ64" s="56"/>
      <c r="AR64" s="56"/>
      <c r="AS64" s="56"/>
      <c r="AT64" s="56"/>
      <c r="AU64" s="82"/>
    </row>
    <row r="65" spans="1:47" ht="15" customHeight="1">
      <c r="A65" s="67" t="s">
        <v>467</v>
      </c>
      <c r="B65" s="4" t="s">
        <v>419</v>
      </c>
      <c r="C65" s="13" t="s">
        <v>507</v>
      </c>
      <c r="D65" s="6" t="s">
        <v>605</v>
      </c>
      <c r="E65" s="4" t="s">
        <v>606</v>
      </c>
      <c r="F65" s="82"/>
      <c r="G65" s="82"/>
      <c r="H65" s="4" t="s">
        <v>635</v>
      </c>
      <c r="I65" s="10">
        <v>0</v>
      </c>
      <c r="J65" s="10">
        <v>711000000</v>
      </c>
      <c r="K65" s="6" t="s">
        <v>636</v>
      </c>
      <c r="L65" s="10" t="s">
        <v>641</v>
      </c>
      <c r="M65" s="6" t="s">
        <v>639</v>
      </c>
      <c r="N65" s="4" t="s">
        <v>644</v>
      </c>
      <c r="O65" s="10" t="s">
        <v>641</v>
      </c>
      <c r="P65" s="6">
        <v>0</v>
      </c>
      <c r="Q65" s="10">
        <v>796</v>
      </c>
      <c r="R65" s="10" t="s">
        <v>651</v>
      </c>
      <c r="S65" s="10">
        <v>5</v>
      </c>
      <c r="T65" s="122">
        <v>1180.3</v>
      </c>
      <c r="U65" s="122">
        <f t="shared" si="0"/>
        <v>5901.5</v>
      </c>
      <c r="V65" s="123">
        <f t="shared" si="1"/>
        <v>6609.68</v>
      </c>
      <c r="W65" s="37" t="s">
        <v>658</v>
      </c>
      <c r="X65" s="82">
        <v>2013</v>
      </c>
      <c r="Y65" s="82"/>
      <c r="Z65" s="4" t="s">
        <v>419</v>
      </c>
      <c r="AA65" s="4" t="s">
        <v>419</v>
      </c>
      <c r="AB65" s="82" t="s">
        <v>659</v>
      </c>
      <c r="AC65" s="130">
        <f t="shared" si="2"/>
        <v>1321.936</v>
      </c>
      <c r="AD65" s="82"/>
      <c r="AE65" s="82"/>
      <c r="AF65" s="44" t="s">
        <v>661</v>
      </c>
      <c r="AG65" s="82"/>
      <c r="AH65" s="6" t="s">
        <v>668</v>
      </c>
      <c r="AI65" s="82" t="s">
        <v>671</v>
      </c>
      <c r="AJ65" s="82" t="s">
        <v>100</v>
      </c>
      <c r="AK65" s="82"/>
      <c r="AL65" s="56"/>
      <c r="AM65" s="46" t="s">
        <v>411</v>
      </c>
      <c r="AN65" s="56"/>
      <c r="AO65" s="56"/>
      <c r="AP65" s="56"/>
      <c r="AQ65" s="56"/>
      <c r="AR65" s="56"/>
      <c r="AS65" s="56"/>
      <c r="AT65" s="56"/>
      <c r="AU65" s="82"/>
    </row>
    <row r="66" spans="1:47" ht="15" customHeight="1">
      <c r="A66" s="67" t="s">
        <v>468</v>
      </c>
      <c r="B66" s="4" t="s">
        <v>419</v>
      </c>
      <c r="C66" s="10" t="s">
        <v>507</v>
      </c>
      <c r="D66" s="6" t="s">
        <v>607</v>
      </c>
      <c r="E66" s="4" t="s">
        <v>608</v>
      </c>
      <c r="F66" s="82"/>
      <c r="G66" s="82"/>
      <c r="H66" s="4" t="s">
        <v>635</v>
      </c>
      <c r="I66" s="10">
        <v>0</v>
      </c>
      <c r="J66" s="10">
        <v>711000000</v>
      </c>
      <c r="K66" s="6" t="s">
        <v>636</v>
      </c>
      <c r="L66" s="10" t="s">
        <v>641</v>
      </c>
      <c r="M66" s="6" t="s">
        <v>639</v>
      </c>
      <c r="N66" s="4" t="s">
        <v>644</v>
      </c>
      <c r="O66" s="10" t="s">
        <v>641</v>
      </c>
      <c r="P66" s="6">
        <v>0</v>
      </c>
      <c r="Q66" s="10">
        <v>796</v>
      </c>
      <c r="R66" s="10" t="s">
        <v>651</v>
      </c>
      <c r="S66" s="10">
        <v>2</v>
      </c>
      <c r="T66" s="122">
        <v>473</v>
      </c>
      <c r="U66" s="122">
        <f t="shared" si="0"/>
        <v>946</v>
      </c>
      <c r="V66" s="123">
        <f t="shared" si="1"/>
        <v>1059.52</v>
      </c>
      <c r="W66" s="37" t="s">
        <v>658</v>
      </c>
      <c r="X66" s="82">
        <v>2013</v>
      </c>
      <c r="Y66" s="82"/>
      <c r="Z66" s="4" t="s">
        <v>419</v>
      </c>
      <c r="AA66" s="4" t="s">
        <v>419</v>
      </c>
      <c r="AB66" s="82" t="s">
        <v>659</v>
      </c>
      <c r="AC66" s="130">
        <f t="shared" si="2"/>
        <v>529.76</v>
      </c>
      <c r="AD66" s="82"/>
      <c r="AE66" s="82"/>
      <c r="AF66" s="44" t="s">
        <v>661</v>
      </c>
      <c r="AG66" s="82"/>
      <c r="AH66" s="6" t="s">
        <v>668</v>
      </c>
      <c r="AI66" s="82" t="s">
        <v>671</v>
      </c>
      <c r="AJ66" s="82" t="s">
        <v>100</v>
      </c>
      <c r="AK66" s="82"/>
      <c r="AL66" s="56"/>
      <c r="AM66" s="46" t="s">
        <v>411</v>
      </c>
      <c r="AN66" s="56"/>
      <c r="AO66" s="56"/>
      <c r="AP66" s="56"/>
      <c r="AQ66" s="56"/>
      <c r="AR66" s="56"/>
      <c r="AS66" s="56"/>
      <c r="AT66" s="56"/>
      <c r="AU66" s="82"/>
    </row>
    <row r="67" spans="1:47" ht="15" customHeight="1">
      <c r="A67" s="67" t="s">
        <v>469</v>
      </c>
      <c r="B67" s="4" t="s">
        <v>419</v>
      </c>
      <c r="C67" s="10" t="s">
        <v>507</v>
      </c>
      <c r="D67" s="6" t="s">
        <v>609</v>
      </c>
      <c r="E67" s="4" t="s">
        <v>608</v>
      </c>
      <c r="F67" s="82"/>
      <c r="G67" s="82"/>
      <c r="H67" s="4" t="s">
        <v>635</v>
      </c>
      <c r="I67" s="10">
        <v>0</v>
      </c>
      <c r="J67" s="10">
        <v>711000000</v>
      </c>
      <c r="K67" s="6" t="s">
        <v>636</v>
      </c>
      <c r="L67" s="10" t="s">
        <v>641</v>
      </c>
      <c r="M67" s="6" t="s">
        <v>639</v>
      </c>
      <c r="N67" s="4" t="s">
        <v>644</v>
      </c>
      <c r="O67" s="10" t="s">
        <v>641</v>
      </c>
      <c r="P67" s="6">
        <v>0</v>
      </c>
      <c r="Q67" s="10">
        <v>796</v>
      </c>
      <c r="R67" s="10" t="s">
        <v>651</v>
      </c>
      <c r="S67" s="10">
        <v>100</v>
      </c>
      <c r="T67" s="122">
        <v>45.1</v>
      </c>
      <c r="U67" s="122">
        <f t="shared" si="0"/>
        <v>4510</v>
      </c>
      <c r="V67" s="123">
        <f t="shared" si="1"/>
        <v>5051.2</v>
      </c>
      <c r="W67" s="37" t="s">
        <v>658</v>
      </c>
      <c r="X67" s="82">
        <v>2013</v>
      </c>
      <c r="Y67" s="82"/>
      <c r="Z67" s="4" t="s">
        <v>419</v>
      </c>
      <c r="AA67" s="4" t="s">
        <v>419</v>
      </c>
      <c r="AB67" s="82" t="s">
        <v>659</v>
      </c>
      <c r="AC67" s="130">
        <f t="shared" si="2"/>
        <v>50.512</v>
      </c>
      <c r="AD67" s="82"/>
      <c r="AE67" s="82"/>
      <c r="AF67" s="44" t="s">
        <v>661</v>
      </c>
      <c r="AG67" s="82"/>
      <c r="AH67" s="6" t="s">
        <v>668</v>
      </c>
      <c r="AI67" s="82" t="s">
        <v>671</v>
      </c>
      <c r="AJ67" s="82" t="s">
        <v>100</v>
      </c>
      <c r="AK67" s="82"/>
      <c r="AL67" s="56"/>
      <c r="AM67" s="46" t="s">
        <v>411</v>
      </c>
      <c r="AN67" s="56"/>
      <c r="AO67" s="56"/>
      <c r="AP67" s="56"/>
      <c r="AQ67" s="56"/>
      <c r="AR67" s="56"/>
      <c r="AS67" s="56"/>
      <c r="AT67" s="56"/>
      <c r="AU67" s="82"/>
    </row>
    <row r="68" spans="1:47" ht="15" customHeight="1">
      <c r="A68" s="67" t="s">
        <v>470</v>
      </c>
      <c r="B68" s="4" t="s">
        <v>419</v>
      </c>
      <c r="C68" s="12" t="s">
        <v>508</v>
      </c>
      <c r="D68" s="6" t="s">
        <v>610</v>
      </c>
      <c r="E68" s="36" t="s">
        <v>611</v>
      </c>
      <c r="F68" s="82"/>
      <c r="G68" s="82"/>
      <c r="H68" s="4" t="s">
        <v>635</v>
      </c>
      <c r="I68" s="10">
        <v>0</v>
      </c>
      <c r="J68" s="10">
        <v>711000000</v>
      </c>
      <c r="K68" s="6" t="s">
        <v>636</v>
      </c>
      <c r="L68" s="10" t="s">
        <v>641</v>
      </c>
      <c r="M68" s="6" t="s">
        <v>639</v>
      </c>
      <c r="N68" s="4" t="s">
        <v>644</v>
      </c>
      <c r="O68" s="10" t="s">
        <v>641</v>
      </c>
      <c r="P68" s="6">
        <v>0</v>
      </c>
      <c r="Q68" s="10">
        <v>796</v>
      </c>
      <c r="R68" s="10" t="s">
        <v>651</v>
      </c>
      <c r="S68" s="10">
        <v>40</v>
      </c>
      <c r="T68" s="122">
        <v>52.8</v>
      </c>
      <c r="U68" s="122">
        <f t="shared" si="0"/>
        <v>2112</v>
      </c>
      <c r="V68" s="123">
        <f t="shared" si="1"/>
        <v>2365.44</v>
      </c>
      <c r="W68" s="37" t="s">
        <v>658</v>
      </c>
      <c r="X68" s="82">
        <v>2013</v>
      </c>
      <c r="Y68" s="82"/>
      <c r="Z68" s="4" t="s">
        <v>419</v>
      </c>
      <c r="AA68" s="4" t="s">
        <v>419</v>
      </c>
      <c r="AB68" s="82" t="s">
        <v>659</v>
      </c>
      <c r="AC68" s="130">
        <f t="shared" si="2"/>
        <v>59.136</v>
      </c>
      <c r="AD68" s="82"/>
      <c r="AE68" s="82"/>
      <c r="AF68" s="44" t="s">
        <v>661</v>
      </c>
      <c r="AG68" s="82"/>
      <c r="AH68" s="44" t="s">
        <v>669</v>
      </c>
      <c r="AI68" s="82" t="s">
        <v>671</v>
      </c>
      <c r="AJ68" s="82" t="s">
        <v>100</v>
      </c>
      <c r="AK68" s="82"/>
      <c r="AL68" s="56"/>
      <c r="AM68" s="46" t="s">
        <v>411</v>
      </c>
      <c r="AN68" s="56"/>
      <c r="AO68" s="56"/>
      <c r="AP68" s="56"/>
      <c r="AQ68" s="56"/>
      <c r="AR68" s="56"/>
      <c r="AS68" s="56"/>
      <c r="AT68" s="56"/>
      <c r="AU68" s="82"/>
    </row>
    <row r="69" spans="1:47" ht="15" customHeight="1">
      <c r="A69" s="67" t="s">
        <v>471</v>
      </c>
      <c r="B69" s="4" t="s">
        <v>419</v>
      </c>
      <c r="C69" s="12" t="s">
        <v>508</v>
      </c>
      <c r="D69" s="6" t="s">
        <v>612</v>
      </c>
      <c r="E69" s="36" t="s">
        <v>613</v>
      </c>
      <c r="F69" s="82"/>
      <c r="G69" s="82"/>
      <c r="H69" s="4" t="s">
        <v>635</v>
      </c>
      <c r="I69" s="10">
        <v>0</v>
      </c>
      <c r="J69" s="10">
        <v>711000000</v>
      </c>
      <c r="K69" s="6" t="s">
        <v>636</v>
      </c>
      <c r="L69" s="10" t="s">
        <v>641</v>
      </c>
      <c r="M69" s="6" t="s">
        <v>639</v>
      </c>
      <c r="N69" s="4" t="s">
        <v>644</v>
      </c>
      <c r="O69" s="10" t="s">
        <v>641</v>
      </c>
      <c r="P69" s="6">
        <v>0</v>
      </c>
      <c r="Q69" s="10">
        <v>796</v>
      </c>
      <c r="R69" s="10" t="s">
        <v>651</v>
      </c>
      <c r="S69" s="10">
        <v>50</v>
      </c>
      <c r="T69" s="122">
        <v>52.8</v>
      </c>
      <c r="U69" s="122">
        <f t="shared" si="0"/>
        <v>2640</v>
      </c>
      <c r="V69" s="123">
        <f t="shared" si="1"/>
        <v>2956.7999999999997</v>
      </c>
      <c r="W69" s="37" t="s">
        <v>658</v>
      </c>
      <c r="X69" s="82">
        <v>2013</v>
      </c>
      <c r="Y69" s="82"/>
      <c r="Z69" s="4" t="s">
        <v>419</v>
      </c>
      <c r="AA69" s="4" t="s">
        <v>419</v>
      </c>
      <c r="AB69" s="82" t="s">
        <v>659</v>
      </c>
      <c r="AC69" s="130">
        <f t="shared" si="2"/>
        <v>59.136</v>
      </c>
      <c r="AD69" s="82"/>
      <c r="AE69" s="82"/>
      <c r="AF69" s="44" t="s">
        <v>661</v>
      </c>
      <c r="AG69" s="82"/>
      <c r="AH69" s="44" t="s">
        <v>669</v>
      </c>
      <c r="AI69" s="82" t="s">
        <v>671</v>
      </c>
      <c r="AJ69" s="82" t="s">
        <v>100</v>
      </c>
      <c r="AK69" s="82"/>
      <c r="AL69" s="56"/>
      <c r="AM69" s="46" t="s">
        <v>411</v>
      </c>
      <c r="AN69" s="56"/>
      <c r="AO69" s="56"/>
      <c r="AP69" s="56"/>
      <c r="AQ69" s="56"/>
      <c r="AR69" s="56"/>
      <c r="AS69" s="56"/>
      <c r="AT69" s="56"/>
      <c r="AU69" s="82"/>
    </row>
    <row r="70" spans="1:47" ht="15" customHeight="1">
      <c r="A70" s="67" t="s">
        <v>472</v>
      </c>
      <c r="B70" s="4" t="s">
        <v>419</v>
      </c>
      <c r="C70" s="12" t="s">
        <v>508</v>
      </c>
      <c r="D70" s="17" t="s">
        <v>614</v>
      </c>
      <c r="E70" s="36" t="s">
        <v>615</v>
      </c>
      <c r="F70" s="82"/>
      <c r="G70" s="82"/>
      <c r="H70" s="4" t="s">
        <v>635</v>
      </c>
      <c r="I70" s="10">
        <v>0</v>
      </c>
      <c r="J70" s="10">
        <v>711000000</v>
      </c>
      <c r="K70" s="6" t="s">
        <v>636</v>
      </c>
      <c r="L70" s="10" t="s">
        <v>641</v>
      </c>
      <c r="M70" s="6" t="s">
        <v>639</v>
      </c>
      <c r="N70" s="4" t="s">
        <v>644</v>
      </c>
      <c r="O70" s="10" t="s">
        <v>641</v>
      </c>
      <c r="P70" s="6">
        <v>0</v>
      </c>
      <c r="Q70" s="10">
        <v>796</v>
      </c>
      <c r="R70" s="10" t="s">
        <v>651</v>
      </c>
      <c r="S70" s="10">
        <v>20</v>
      </c>
      <c r="T70" s="122">
        <v>756.8</v>
      </c>
      <c r="U70" s="122">
        <f aca="true" t="shared" si="3" ref="U70:U79">S70*T70</f>
        <v>15136</v>
      </c>
      <c r="V70" s="123">
        <f aca="true" t="shared" si="4" ref="V70:V80">(U70/100)*112</f>
        <v>16952.32</v>
      </c>
      <c r="W70" s="37" t="s">
        <v>658</v>
      </c>
      <c r="X70" s="82">
        <v>2013</v>
      </c>
      <c r="Y70" s="82"/>
      <c r="Z70" s="4" t="s">
        <v>419</v>
      </c>
      <c r="AA70" s="4" t="s">
        <v>419</v>
      </c>
      <c r="AB70" s="82" t="s">
        <v>659</v>
      </c>
      <c r="AC70" s="130">
        <f aca="true" t="shared" si="5" ref="AC70:AC80">(T70/100)*112</f>
        <v>847.616</v>
      </c>
      <c r="AD70" s="82"/>
      <c r="AE70" s="82"/>
      <c r="AF70" s="44" t="s">
        <v>661</v>
      </c>
      <c r="AG70" s="82"/>
      <c r="AH70" s="44" t="s">
        <v>669</v>
      </c>
      <c r="AI70" s="82" t="s">
        <v>671</v>
      </c>
      <c r="AJ70" s="82" t="s">
        <v>100</v>
      </c>
      <c r="AK70" s="82"/>
      <c r="AL70" s="56"/>
      <c r="AM70" s="46" t="s">
        <v>411</v>
      </c>
      <c r="AN70" s="56"/>
      <c r="AO70" s="56"/>
      <c r="AP70" s="56"/>
      <c r="AQ70" s="56"/>
      <c r="AR70" s="56"/>
      <c r="AS70" s="56"/>
      <c r="AT70" s="56"/>
      <c r="AU70" s="82"/>
    </row>
    <row r="71" spans="1:47" ht="15" customHeight="1">
      <c r="A71" s="67" t="s">
        <v>473</v>
      </c>
      <c r="B71" s="4" t="s">
        <v>419</v>
      </c>
      <c r="C71" s="12" t="s">
        <v>508</v>
      </c>
      <c r="D71" s="17" t="s">
        <v>614</v>
      </c>
      <c r="E71" s="36" t="s">
        <v>616</v>
      </c>
      <c r="F71" s="82"/>
      <c r="G71" s="82"/>
      <c r="H71" s="4" t="s">
        <v>635</v>
      </c>
      <c r="I71" s="10">
        <v>0</v>
      </c>
      <c r="J71" s="10">
        <v>711000000</v>
      </c>
      <c r="K71" s="6" t="s">
        <v>636</v>
      </c>
      <c r="L71" s="10" t="s">
        <v>641</v>
      </c>
      <c r="M71" s="6" t="s">
        <v>639</v>
      </c>
      <c r="N71" s="4" t="s">
        <v>644</v>
      </c>
      <c r="O71" s="10" t="s">
        <v>641</v>
      </c>
      <c r="P71" s="6">
        <v>0</v>
      </c>
      <c r="Q71" s="10">
        <v>796</v>
      </c>
      <c r="R71" s="10" t="s">
        <v>651</v>
      </c>
      <c r="S71" s="10">
        <v>20</v>
      </c>
      <c r="T71" s="122">
        <v>756.8</v>
      </c>
      <c r="U71" s="122">
        <f t="shared" si="3"/>
        <v>15136</v>
      </c>
      <c r="V71" s="123">
        <f t="shared" si="4"/>
        <v>16952.32</v>
      </c>
      <c r="W71" s="37" t="s">
        <v>658</v>
      </c>
      <c r="X71" s="82">
        <v>2013</v>
      </c>
      <c r="Y71" s="82"/>
      <c r="Z71" s="4" t="s">
        <v>419</v>
      </c>
      <c r="AA71" s="4" t="s">
        <v>419</v>
      </c>
      <c r="AB71" s="82" t="s">
        <v>659</v>
      </c>
      <c r="AC71" s="130">
        <f t="shared" si="5"/>
        <v>847.616</v>
      </c>
      <c r="AD71" s="82"/>
      <c r="AE71" s="82"/>
      <c r="AF71" s="44" t="s">
        <v>661</v>
      </c>
      <c r="AG71" s="82"/>
      <c r="AH71" s="44" t="s">
        <v>669</v>
      </c>
      <c r="AI71" s="82" t="s">
        <v>671</v>
      </c>
      <c r="AJ71" s="82" t="s">
        <v>100</v>
      </c>
      <c r="AK71" s="82"/>
      <c r="AL71" s="56"/>
      <c r="AM71" s="46" t="s">
        <v>411</v>
      </c>
      <c r="AN71" s="56"/>
      <c r="AO71" s="56"/>
      <c r="AP71" s="56"/>
      <c r="AQ71" s="56"/>
      <c r="AR71" s="56"/>
      <c r="AS71" s="56"/>
      <c r="AT71" s="56"/>
      <c r="AU71" s="82"/>
    </row>
    <row r="72" spans="1:47" ht="15" customHeight="1">
      <c r="A72" s="67" t="s">
        <v>474</v>
      </c>
      <c r="B72" s="4" t="s">
        <v>419</v>
      </c>
      <c r="C72" s="10" t="s">
        <v>509</v>
      </c>
      <c r="D72" s="10" t="s">
        <v>617</v>
      </c>
      <c r="E72" s="4" t="s">
        <v>618</v>
      </c>
      <c r="F72" s="82"/>
      <c r="G72" s="82"/>
      <c r="H72" s="4" t="s">
        <v>635</v>
      </c>
      <c r="I72" s="10">
        <v>0</v>
      </c>
      <c r="J72" s="10">
        <v>711000000</v>
      </c>
      <c r="K72" s="6" t="s">
        <v>636</v>
      </c>
      <c r="L72" s="10" t="s">
        <v>641</v>
      </c>
      <c r="M72" s="6" t="s">
        <v>639</v>
      </c>
      <c r="N72" s="4" t="s">
        <v>644</v>
      </c>
      <c r="O72" s="10" t="s">
        <v>641</v>
      </c>
      <c r="P72" s="6">
        <v>0</v>
      </c>
      <c r="Q72" s="10">
        <v>796</v>
      </c>
      <c r="R72" s="10" t="s">
        <v>651</v>
      </c>
      <c r="S72" s="10">
        <v>3</v>
      </c>
      <c r="T72" s="122">
        <v>9180.6</v>
      </c>
      <c r="U72" s="122">
        <f t="shared" si="3"/>
        <v>27541.800000000003</v>
      </c>
      <c r="V72" s="123">
        <f t="shared" si="4"/>
        <v>30846.816</v>
      </c>
      <c r="W72" s="37" t="s">
        <v>658</v>
      </c>
      <c r="X72" s="82">
        <v>2013</v>
      </c>
      <c r="Y72" s="82"/>
      <c r="Z72" s="4" t="s">
        <v>419</v>
      </c>
      <c r="AA72" s="4" t="s">
        <v>419</v>
      </c>
      <c r="AB72" s="82" t="s">
        <v>659</v>
      </c>
      <c r="AC72" s="130">
        <f t="shared" si="5"/>
        <v>10282.271999999999</v>
      </c>
      <c r="AD72" s="82"/>
      <c r="AE72" s="82"/>
      <c r="AF72" s="44" t="s">
        <v>661</v>
      </c>
      <c r="AG72" s="82"/>
      <c r="AH72" s="44" t="s">
        <v>668</v>
      </c>
      <c r="AI72" s="82" t="s">
        <v>671</v>
      </c>
      <c r="AJ72" s="82" t="s">
        <v>100</v>
      </c>
      <c r="AK72" s="82"/>
      <c r="AL72" s="56"/>
      <c r="AM72" s="46" t="s">
        <v>411</v>
      </c>
      <c r="AN72" s="56"/>
      <c r="AO72" s="56"/>
      <c r="AP72" s="56"/>
      <c r="AQ72" s="56"/>
      <c r="AR72" s="56"/>
      <c r="AS72" s="56"/>
      <c r="AT72" s="56"/>
      <c r="AU72" s="82"/>
    </row>
    <row r="73" spans="1:47" ht="15" customHeight="1">
      <c r="A73" s="67" t="s">
        <v>475</v>
      </c>
      <c r="B73" s="4" t="s">
        <v>419</v>
      </c>
      <c r="C73" s="10" t="s">
        <v>507</v>
      </c>
      <c r="D73" s="6" t="s">
        <v>619</v>
      </c>
      <c r="E73" s="6" t="s">
        <v>620</v>
      </c>
      <c r="F73" s="82"/>
      <c r="G73" s="82"/>
      <c r="H73" s="4" t="s">
        <v>635</v>
      </c>
      <c r="I73" s="10">
        <v>0</v>
      </c>
      <c r="J73" s="10">
        <v>711000000</v>
      </c>
      <c r="K73" s="6" t="s">
        <v>636</v>
      </c>
      <c r="L73" s="10" t="s">
        <v>641</v>
      </c>
      <c r="M73" s="6" t="s">
        <v>639</v>
      </c>
      <c r="N73" s="4" t="s">
        <v>644</v>
      </c>
      <c r="O73" s="10" t="s">
        <v>641</v>
      </c>
      <c r="P73" s="6">
        <v>0</v>
      </c>
      <c r="Q73" s="10">
        <v>796</v>
      </c>
      <c r="R73" s="10" t="s">
        <v>651</v>
      </c>
      <c r="S73" s="10">
        <v>8</v>
      </c>
      <c r="T73" s="122">
        <v>4939</v>
      </c>
      <c r="U73" s="122">
        <f t="shared" si="3"/>
        <v>39512</v>
      </c>
      <c r="V73" s="123">
        <f t="shared" si="4"/>
        <v>44253.44</v>
      </c>
      <c r="W73" s="37" t="s">
        <v>658</v>
      </c>
      <c r="X73" s="82">
        <v>2013</v>
      </c>
      <c r="Y73" s="82"/>
      <c r="Z73" s="4" t="s">
        <v>419</v>
      </c>
      <c r="AA73" s="4" t="s">
        <v>419</v>
      </c>
      <c r="AB73" s="82" t="s">
        <v>659</v>
      </c>
      <c r="AC73" s="130">
        <f t="shared" si="5"/>
        <v>5531.68</v>
      </c>
      <c r="AD73" s="82"/>
      <c r="AE73" s="82"/>
      <c r="AF73" s="44" t="s">
        <v>661</v>
      </c>
      <c r="AG73" s="82"/>
      <c r="AH73" s="44" t="s">
        <v>668</v>
      </c>
      <c r="AI73" s="82" t="s">
        <v>671</v>
      </c>
      <c r="AJ73" s="82" t="s">
        <v>100</v>
      </c>
      <c r="AK73" s="82"/>
      <c r="AL73" s="56"/>
      <c r="AM73" s="46" t="s">
        <v>411</v>
      </c>
      <c r="AN73" s="56"/>
      <c r="AO73" s="56"/>
      <c r="AP73" s="56"/>
      <c r="AQ73" s="56"/>
      <c r="AR73" s="56"/>
      <c r="AS73" s="56"/>
      <c r="AT73" s="56"/>
      <c r="AU73" s="82"/>
    </row>
    <row r="74" spans="1:47" ht="15" customHeight="1">
      <c r="A74" s="67" t="s">
        <v>476</v>
      </c>
      <c r="B74" s="4" t="s">
        <v>419</v>
      </c>
      <c r="C74" s="10" t="s">
        <v>507</v>
      </c>
      <c r="D74" s="6" t="s">
        <v>621</v>
      </c>
      <c r="E74" s="6" t="s">
        <v>622</v>
      </c>
      <c r="F74" s="82"/>
      <c r="G74" s="82"/>
      <c r="H74" s="4" t="s">
        <v>635</v>
      </c>
      <c r="I74" s="10">
        <v>0</v>
      </c>
      <c r="J74" s="10">
        <v>711000000</v>
      </c>
      <c r="K74" s="6" t="s">
        <v>636</v>
      </c>
      <c r="L74" s="10" t="s">
        <v>641</v>
      </c>
      <c r="M74" s="6" t="s">
        <v>639</v>
      </c>
      <c r="N74" s="4" t="s">
        <v>644</v>
      </c>
      <c r="O74" s="10" t="s">
        <v>641</v>
      </c>
      <c r="P74" s="6">
        <v>0</v>
      </c>
      <c r="Q74" s="10">
        <v>796</v>
      </c>
      <c r="R74" s="10" t="s">
        <v>651</v>
      </c>
      <c r="S74" s="10">
        <v>8</v>
      </c>
      <c r="T74" s="122">
        <v>7145.6</v>
      </c>
      <c r="U74" s="122">
        <f t="shared" si="3"/>
        <v>57164.8</v>
      </c>
      <c r="V74" s="123">
        <f t="shared" si="4"/>
        <v>64024.576</v>
      </c>
      <c r="W74" s="37" t="s">
        <v>658</v>
      </c>
      <c r="X74" s="82">
        <v>2013</v>
      </c>
      <c r="Y74" s="82"/>
      <c r="Z74" s="4" t="s">
        <v>419</v>
      </c>
      <c r="AA74" s="4" t="s">
        <v>419</v>
      </c>
      <c r="AB74" s="82" t="s">
        <v>659</v>
      </c>
      <c r="AC74" s="130">
        <f t="shared" si="5"/>
        <v>8003.072</v>
      </c>
      <c r="AD74" s="82"/>
      <c r="AE74" s="82"/>
      <c r="AF74" s="44" t="s">
        <v>661</v>
      </c>
      <c r="AG74" s="82"/>
      <c r="AH74" s="44" t="s">
        <v>668</v>
      </c>
      <c r="AI74" s="82" t="s">
        <v>671</v>
      </c>
      <c r="AJ74" s="82" t="s">
        <v>100</v>
      </c>
      <c r="AK74" s="82"/>
      <c r="AL74" s="56"/>
      <c r="AM74" s="46" t="s">
        <v>411</v>
      </c>
      <c r="AN74" s="56"/>
      <c r="AO74" s="56"/>
      <c r="AP74" s="56"/>
      <c r="AQ74" s="56"/>
      <c r="AR74" s="56"/>
      <c r="AS74" s="56"/>
      <c r="AT74" s="56"/>
      <c r="AU74" s="82"/>
    </row>
    <row r="75" spans="1:47" ht="15" customHeight="1">
      <c r="A75" s="67" t="s">
        <v>477</v>
      </c>
      <c r="B75" s="4" t="s">
        <v>419</v>
      </c>
      <c r="C75" s="14" t="s">
        <v>510</v>
      </c>
      <c r="D75" s="10" t="s">
        <v>623</v>
      </c>
      <c r="E75" s="4" t="s">
        <v>624</v>
      </c>
      <c r="F75" s="82"/>
      <c r="G75" s="82"/>
      <c r="H75" s="4" t="s">
        <v>635</v>
      </c>
      <c r="I75" s="10">
        <v>0</v>
      </c>
      <c r="J75" s="10">
        <v>711000000</v>
      </c>
      <c r="K75" s="6" t="s">
        <v>636</v>
      </c>
      <c r="L75" s="10" t="s">
        <v>641</v>
      </c>
      <c r="M75" s="6" t="s">
        <v>639</v>
      </c>
      <c r="N75" s="4" t="s">
        <v>644</v>
      </c>
      <c r="O75" s="10" t="s">
        <v>641</v>
      </c>
      <c r="P75" s="6">
        <v>0</v>
      </c>
      <c r="Q75" s="10">
        <v>778</v>
      </c>
      <c r="R75" s="10" t="s">
        <v>655</v>
      </c>
      <c r="S75" s="10">
        <v>100</v>
      </c>
      <c r="T75" s="122">
        <v>966.9</v>
      </c>
      <c r="U75" s="122">
        <f t="shared" si="3"/>
        <v>96690</v>
      </c>
      <c r="V75" s="123">
        <f t="shared" si="4"/>
        <v>108292.8</v>
      </c>
      <c r="W75" s="37" t="s">
        <v>658</v>
      </c>
      <c r="X75" s="82">
        <v>2013</v>
      </c>
      <c r="Y75" s="82"/>
      <c r="Z75" s="4" t="s">
        <v>419</v>
      </c>
      <c r="AA75" s="4" t="s">
        <v>419</v>
      </c>
      <c r="AB75" s="82" t="s">
        <v>659</v>
      </c>
      <c r="AC75" s="130">
        <f t="shared" si="5"/>
        <v>1082.928</v>
      </c>
      <c r="AD75" s="82"/>
      <c r="AE75" s="82"/>
      <c r="AF75" s="44" t="s">
        <v>661</v>
      </c>
      <c r="AG75" s="82"/>
      <c r="AH75" s="44" t="s">
        <v>668</v>
      </c>
      <c r="AI75" s="82" t="s">
        <v>671</v>
      </c>
      <c r="AJ75" s="82" t="s">
        <v>100</v>
      </c>
      <c r="AK75" s="82"/>
      <c r="AL75" s="56"/>
      <c r="AM75" s="46" t="s">
        <v>411</v>
      </c>
      <c r="AN75" s="56"/>
      <c r="AO75" s="56"/>
      <c r="AP75" s="56"/>
      <c r="AQ75" s="56"/>
      <c r="AR75" s="56"/>
      <c r="AS75" s="56"/>
      <c r="AT75" s="56"/>
      <c r="AU75" s="82"/>
    </row>
    <row r="76" spans="1:47" ht="15" customHeight="1">
      <c r="A76" s="67" t="s">
        <v>478</v>
      </c>
      <c r="B76" s="4" t="s">
        <v>419</v>
      </c>
      <c r="C76" s="10" t="s">
        <v>507</v>
      </c>
      <c r="D76" s="6" t="s">
        <v>625</v>
      </c>
      <c r="E76" s="4" t="s">
        <v>626</v>
      </c>
      <c r="F76" s="82"/>
      <c r="G76" s="82"/>
      <c r="H76" s="4" t="s">
        <v>635</v>
      </c>
      <c r="I76" s="10">
        <v>0</v>
      </c>
      <c r="J76" s="10">
        <v>711000000</v>
      </c>
      <c r="K76" s="6" t="s">
        <v>636</v>
      </c>
      <c r="L76" s="10" t="s">
        <v>641</v>
      </c>
      <c r="M76" s="6" t="s">
        <v>639</v>
      </c>
      <c r="N76" s="4" t="s">
        <v>644</v>
      </c>
      <c r="O76" s="10" t="s">
        <v>641</v>
      </c>
      <c r="P76" s="6">
        <v>0</v>
      </c>
      <c r="Q76" s="10">
        <v>796</v>
      </c>
      <c r="R76" s="10" t="s">
        <v>651</v>
      </c>
      <c r="S76" s="10">
        <v>400</v>
      </c>
      <c r="T76" s="122">
        <v>129.8</v>
      </c>
      <c r="U76" s="122">
        <f t="shared" si="3"/>
        <v>51920.00000000001</v>
      </c>
      <c r="V76" s="123">
        <f t="shared" si="4"/>
        <v>58150.40000000001</v>
      </c>
      <c r="W76" s="37" t="s">
        <v>658</v>
      </c>
      <c r="X76" s="82">
        <v>2013</v>
      </c>
      <c r="Y76" s="82"/>
      <c r="Z76" s="4" t="s">
        <v>419</v>
      </c>
      <c r="AA76" s="4" t="s">
        <v>419</v>
      </c>
      <c r="AB76" s="82" t="s">
        <v>659</v>
      </c>
      <c r="AC76" s="130">
        <f t="shared" si="5"/>
        <v>145.376</v>
      </c>
      <c r="AD76" s="82"/>
      <c r="AE76" s="82"/>
      <c r="AF76" s="44" t="s">
        <v>661</v>
      </c>
      <c r="AG76" s="82"/>
      <c r="AH76" s="44" t="s">
        <v>668</v>
      </c>
      <c r="AI76" s="82" t="s">
        <v>671</v>
      </c>
      <c r="AJ76" s="82" t="s">
        <v>100</v>
      </c>
      <c r="AK76" s="82"/>
      <c r="AL76" s="56"/>
      <c r="AM76" s="46" t="s">
        <v>411</v>
      </c>
      <c r="AN76" s="56"/>
      <c r="AO76" s="56"/>
      <c r="AP76" s="56"/>
      <c r="AQ76" s="56"/>
      <c r="AR76" s="56"/>
      <c r="AS76" s="56"/>
      <c r="AT76" s="56"/>
      <c r="AU76" s="82"/>
    </row>
    <row r="77" spans="1:47" ht="15" customHeight="1">
      <c r="A77" s="67" t="s">
        <v>479</v>
      </c>
      <c r="B77" s="4" t="s">
        <v>419</v>
      </c>
      <c r="C77" s="15" t="s">
        <v>489</v>
      </c>
      <c r="D77" s="17" t="s">
        <v>627</v>
      </c>
      <c r="E77" s="36" t="s">
        <v>628</v>
      </c>
      <c r="F77" s="82"/>
      <c r="G77" s="82"/>
      <c r="H77" s="4" t="s">
        <v>635</v>
      </c>
      <c r="I77" s="10">
        <v>0</v>
      </c>
      <c r="J77" s="10">
        <v>711000000</v>
      </c>
      <c r="K77" s="6" t="s">
        <v>636</v>
      </c>
      <c r="L77" s="10" t="s">
        <v>641</v>
      </c>
      <c r="M77" s="6" t="s">
        <v>639</v>
      </c>
      <c r="N77" s="4" t="s">
        <v>644</v>
      </c>
      <c r="O77" s="10" t="s">
        <v>641</v>
      </c>
      <c r="P77" s="6">
        <v>0</v>
      </c>
      <c r="Q77" s="10">
        <v>796</v>
      </c>
      <c r="R77" s="10" t="s">
        <v>651</v>
      </c>
      <c r="S77" s="10">
        <v>12</v>
      </c>
      <c r="T77" s="122">
        <v>132</v>
      </c>
      <c r="U77" s="122">
        <f t="shared" si="3"/>
        <v>1584</v>
      </c>
      <c r="V77" s="123">
        <f>(U77/100)*112</f>
        <v>1774.08</v>
      </c>
      <c r="W77" s="37" t="s">
        <v>658</v>
      </c>
      <c r="X77" s="82">
        <v>2013</v>
      </c>
      <c r="Y77" s="82"/>
      <c r="Z77" s="4" t="s">
        <v>419</v>
      </c>
      <c r="AA77" s="4" t="s">
        <v>419</v>
      </c>
      <c r="AB77" s="82" t="s">
        <v>659</v>
      </c>
      <c r="AC77" s="130">
        <f t="shared" si="5"/>
        <v>147.84</v>
      </c>
      <c r="AD77" s="82"/>
      <c r="AE77" s="82"/>
      <c r="AF77" s="44" t="s">
        <v>661</v>
      </c>
      <c r="AG77" s="82"/>
      <c r="AH77" s="44" t="s">
        <v>666</v>
      </c>
      <c r="AI77" s="82" t="s">
        <v>671</v>
      </c>
      <c r="AJ77" s="82" t="s">
        <v>100</v>
      </c>
      <c r="AK77" s="82"/>
      <c r="AL77" s="56"/>
      <c r="AM77" s="116" t="s">
        <v>407</v>
      </c>
      <c r="AN77" s="56"/>
      <c r="AO77" s="56"/>
      <c r="AP77" s="56"/>
      <c r="AQ77" s="56"/>
      <c r="AR77" s="56"/>
      <c r="AS77" s="56"/>
      <c r="AT77" s="56"/>
      <c r="AU77" s="82"/>
    </row>
    <row r="78" spans="1:47" ht="15" customHeight="1">
      <c r="A78" s="67" t="s">
        <v>480</v>
      </c>
      <c r="B78" s="4" t="s">
        <v>419</v>
      </c>
      <c r="C78" s="12" t="s">
        <v>511</v>
      </c>
      <c r="D78" s="10" t="s">
        <v>629</v>
      </c>
      <c r="E78" s="40" t="s">
        <v>630</v>
      </c>
      <c r="F78" s="82"/>
      <c r="G78" s="82"/>
      <c r="H78" s="4" t="s">
        <v>635</v>
      </c>
      <c r="I78" s="10">
        <v>0</v>
      </c>
      <c r="J78" s="10">
        <v>711000000</v>
      </c>
      <c r="K78" s="6" t="s">
        <v>636</v>
      </c>
      <c r="L78" s="10" t="s">
        <v>642</v>
      </c>
      <c r="M78" s="6" t="s">
        <v>639</v>
      </c>
      <c r="N78" s="4" t="s">
        <v>644</v>
      </c>
      <c r="O78" s="10" t="s">
        <v>648</v>
      </c>
      <c r="P78" s="6">
        <v>0</v>
      </c>
      <c r="Q78" s="10">
        <v>796</v>
      </c>
      <c r="R78" s="10" t="s">
        <v>651</v>
      </c>
      <c r="S78" s="10">
        <v>300</v>
      </c>
      <c r="T78" s="122">
        <v>59.4</v>
      </c>
      <c r="U78" s="122">
        <f t="shared" si="3"/>
        <v>17820</v>
      </c>
      <c r="V78" s="123">
        <f t="shared" si="4"/>
        <v>19958.399999999998</v>
      </c>
      <c r="W78" s="37" t="s">
        <v>658</v>
      </c>
      <c r="X78" s="82">
        <v>2013</v>
      </c>
      <c r="Y78" s="82"/>
      <c r="Z78" s="4" t="s">
        <v>419</v>
      </c>
      <c r="AA78" s="4" t="s">
        <v>419</v>
      </c>
      <c r="AB78" s="82" t="s">
        <v>659</v>
      </c>
      <c r="AC78" s="130">
        <f t="shared" si="5"/>
        <v>66.52799999999999</v>
      </c>
      <c r="AD78" s="82"/>
      <c r="AE78" s="82"/>
      <c r="AF78" s="82" t="s">
        <v>661</v>
      </c>
      <c r="AG78" s="82"/>
      <c r="AH78" s="44" t="s">
        <v>666</v>
      </c>
      <c r="AI78" s="82" t="s">
        <v>671</v>
      </c>
      <c r="AJ78" s="82" t="s">
        <v>100</v>
      </c>
      <c r="AK78" s="82"/>
      <c r="AL78" s="56"/>
      <c r="AM78" s="116" t="s">
        <v>407</v>
      </c>
      <c r="AN78" s="56"/>
      <c r="AO78" s="56"/>
      <c r="AP78" s="56"/>
      <c r="AQ78" s="56"/>
      <c r="AR78" s="56"/>
      <c r="AS78" s="56"/>
      <c r="AT78" s="56"/>
      <c r="AU78" s="82"/>
    </row>
    <row r="79" spans="1:47" ht="15" customHeight="1">
      <c r="A79" s="67" t="s">
        <v>481</v>
      </c>
      <c r="B79" s="4" t="s">
        <v>419</v>
      </c>
      <c r="C79" s="12" t="s">
        <v>512</v>
      </c>
      <c r="D79" s="6" t="s">
        <v>631</v>
      </c>
      <c r="E79" s="41" t="s">
        <v>632</v>
      </c>
      <c r="F79" s="82"/>
      <c r="G79" s="82"/>
      <c r="H79" s="4" t="s">
        <v>635</v>
      </c>
      <c r="I79" s="10">
        <v>0</v>
      </c>
      <c r="J79" s="10">
        <v>711000000</v>
      </c>
      <c r="K79" s="6" t="s">
        <v>636</v>
      </c>
      <c r="L79" s="10" t="s">
        <v>638</v>
      </c>
      <c r="M79" s="6" t="s">
        <v>639</v>
      </c>
      <c r="N79" s="4" t="s">
        <v>644</v>
      </c>
      <c r="O79" s="10" t="s">
        <v>646</v>
      </c>
      <c r="P79" s="6">
        <v>0</v>
      </c>
      <c r="Q79" s="10">
        <v>112</v>
      </c>
      <c r="R79" s="10" t="s">
        <v>649</v>
      </c>
      <c r="S79" s="10">
        <v>500</v>
      </c>
      <c r="T79" s="122">
        <v>189.2</v>
      </c>
      <c r="U79" s="122">
        <f t="shared" si="3"/>
        <v>94600</v>
      </c>
      <c r="V79" s="123">
        <f t="shared" si="4"/>
        <v>105952</v>
      </c>
      <c r="W79" s="37" t="s">
        <v>658</v>
      </c>
      <c r="X79" s="82">
        <v>2013</v>
      </c>
      <c r="Y79" s="82"/>
      <c r="Z79" s="4" t="s">
        <v>419</v>
      </c>
      <c r="AA79" s="4" t="s">
        <v>419</v>
      </c>
      <c r="AB79" s="82" t="s">
        <v>659</v>
      </c>
      <c r="AC79" s="130">
        <f t="shared" si="5"/>
        <v>211.904</v>
      </c>
      <c r="AD79" s="82"/>
      <c r="AE79" s="82"/>
      <c r="AF79" s="82" t="s">
        <v>661</v>
      </c>
      <c r="AG79" s="82"/>
      <c r="AH79" s="44" t="s">
        <v>670</v>
      </c>
      <c r="AI79" s="82" t="s">
        <v>671</v>
      </c>
      <c r="AJ79" s="82" t="s">
        <v>100</v>
      </c>
      <c r="AK79" s="82"/>
      <c r="AL79" s="56"/>
      <c r="AM79" s="116" t="s">
        <v>407</v>
      </c>
      <c r="AN79" s="56"/>
      <c r="AO79" s="56"/>
      <c r="AP79" s="56"/>
      <c r="AQ79" s="56"/>
      <c r="AR79" s="56"/>
      <c r="AS79" s="56"/>
      <c r="AT79" s="56"/>
      <c r="AU79" s="82"/>
    </row>
    <row r="80" spans="1:47" ht="15" customHeight="1">
      <c r="A80" s="67" t="s">
        <v>482</v>
      </c>
      <c r="B80" s="4" t="s">
        <v>419</v>
      </c>
      <c r="C80" s="12" t="s">
        <v>513</v>
      </c>
      <c r="D80" s="4" t="s">
        <v>633</v>
      </c>
      <c r="E80" s="35" t="s">
        <v>634</v>
      </c>
      <c r="F80" s="82"/>
      <c r="G80" s="82"/>
      <c r="H80" s="4" t="s">
        <v>635</v>
      </c>
      <c r="I80" s="10">
        <v>100</v>
      </c>
      <c r="J80" s="10">
        <v>711000000</v>
      </c>
      <c r="K80" s="6" t="s">
        <v>636</v>
      </c>
      <c r="L80" s="10" t="s">
        <v>638</v>
      </c>
      <c r="M80" s="6" t="s">
        <v>639</v>
      </c>
      <c r="N80" s="4" t="s">
        <v>644</v>
      </c>
      <c r="O80" s="10" t="s">
        <v>646</v>
      </c>
      <c r="P80" s="6">
        <v>0</v>
      </c>
      <c r="Q80" s="10">
        <v>214</v>
      </c>
      <c r="R80" s="10" t="s">
        <v>656</v>
      </c>
      <c r="S80" s="14">
        <v>34155</v>
      </c>
      <c r="T80" s="122">
        <v>13.332</v>
      </c>
      <c r="U80" s="122">
        <f>S80*T80</f>
        <v>455354.46</v>
      </c>
      <c r="V80" s="123">
        <f t="shared" si="4"/>
        <v>509996.9952</v>
      </c>
      <c r="W80" s="37" t="s">
        <v>657</v>
      </c>
      <c r="X80" s="82">
        <v>2013</v>
      </c>
      <c r="Y80" s="82"/>
      <c r="Z80" s="4" t="s">
        <v>419</v>
      </c>
      <c r="AA80" s="4" t="s">
        <v>419</v>
      </c>
      <c r="AB80" s="82" t="s">
        <v>657</v>
      </c>
      <c r="AC80" s="130">
        <f t="shared" si="5"/>
        <v>14.93184</v>
      </c>
      <c r="AD80" s="82"/>
      <c r="AE80" s="82"/>
      <c r="AF80" s="82" t="s">
        <v>662</v>
      </c>
      <c r="AG80" s="82"/>
      <c r="AH80" s="44" t="s">
        <v>633</v>
      </c>
      <c r="AI80" s="82" t="s">
        <v>671</v>
      </c>
      <c r="AJ80" s="82" t="s">
        <v>100</v>
      </c>
      <c r="AK80" s="82"/>
      <c r="AL80" s="56"/>
      <c r="AM80" s="46" t="s">
        <v>403</v>
      </c>
      <c r="AN80" s="56"/>
      <c r="AO80" s="56"/>
      <c r="AP80" s="56"/>
      <c r="AQ80" s="56"/>
      <c r="AR80" s="56"/>
      <c r="AS80" s="56"/>
      <c r="AT80" s="56"/>
      <c r="AU80" s="82"/>
    </row>
    <row r="81" spans="1:47" s="87" customFormat="1" ht="15" customHeight="1">
      <c r="A81" s="69" t="s">
        <v>334</v>
      </c>
      <c r="B81" s="84"/>
      <c r="C81" s="84"/>
      <c r="D81" s="84"/>
      <c r="E81" s="84"/>
      <c r="F81" s="84"/>
      <c r="G81" s="84"/>
      <c r="H81" s="84"/>
      <c r="I81" s="84"/>
      <c r="J81" s="84"/>
      <c r="K81" s="84"/>
      <c r="L81" s="84"/>
      <c r="M81" s="84"/>
      <c r="N81" s="84"/>
      <c r="O81" s="84"/>
      <c r="P81" s="84"/>
      <c r="Q81" s="84"/>
      <c r="R81" s="84"/>
      <c r="S81" s="85"/>
      <c r="T81" s="126"/>
      <c r="U81" s="126">
        <f>SUM(U15:U80)</f>
        <v>7409043.464999999</v>
      </c>
      <c r="V81" s="126">
        <f>SUM(V15:V80)</f>
        <v>8298128.680800001</v>
      </c>
      <c r="W81" s="85"/>
      <c r="X81" s="84"/>
      <c r="Y81" s="84"/>
      <c r="Z81" s="84"/>
      <c r="AA81" s="84"/>
      <c r="AB81" s="84"/>
      <c r="AC81" s="84"/>
      <c r="AD81" s="84"/>
      <c r="AE81" s="84"/>
      <c r="AF81" s="84"/>
      <c r="AG81" s="84"/>
      <c r="AH81" s="86"/>
      <c r="AI81" s="84"/>
      <c r="AJ81" s="84"/>
      <c r="AK81" s="84"/>
      <c r="AL81" s="56"/>
      <c r="AM81" s="91"/>
      <c r="AN81" s="56"/>
      <c r="AO81" s="56"/>
      <c r="AP81" s="56"/>
      <c r="AQ81" s="56"/>
      <c r="AR81" s="56"/>
      <c r="AS81" s="56"/>
      <c r="AT81" s="56"/>
      <c r="AU81" s="84"/>
    </row>
    <row r="82" spans="1:47" ht="15" customHeight="1">
      <c r="A82" s="67" t="s">
        <v>335</v>
      </c>
      <c r="B82" s="82"/>
      <c r="C82" s="82"/>
      <c r="D82" s="82"/>
      <c r="E82" s="82"/>
      <c r="F82" s="82"/>
      <c r="G82" s="82"/>
      <c r="H82" s="82"/>
      <c r="I82" s="82"/>
      <c r="J82" s="82"/>
      <c r="K82" s="82"/>
      <c r="L82" s="82"/>
      <c r="M82" s="82"/>
      <c r="N82" s="82"/>
      <c r="O82" s="82"/>
      <c r="P82" s="82"/>
      <c r="Q82" s="82"/>
      <c r="R82" s="82"/>
      <c r="S82" s="88"/>
      <c r="T82" s="122"/>
      <c r="U82" s="122"/>
      <c r="V82" s="122"/>
      <c r="W82" s="88"/>
      <c r="X82" s="82"/>
      <c r="Y82" s="82"/>
      <c r="Z82" s="82"/>
      <c r="AA82" s="82"/>
      <c r="AB82" s="82"/>
      <c r="AC82" s="82"/>
      <c r="AD82" s="82"/>
      <c r="AE82" s="82"/>
      <c r="AF82" s="82"/>
      <c r="AG82" s="82"/>
      <c r="AH82" s="89"/>
      <c r="AI82" s="82"/>
      <c r="AJ82" s="82"/>
      <c r="AK82" s="82"/>
      <c r="AL82" s="56"/>
      <c r="AM82" s="91"/>
      <c r="AN82" s="56"/>
      <c r="AO82" s="56"/>
      <c r="AP82" s="56"/>
      <c r="AQ82" s="56"/>
      <c r="AR82" s="56"/>
      <c r="AS82" s="56"/>
      <c r="AT82" s="56"/>
      <c r="AU82" s="82"/>
    </row>
    <row r="83" spans="1:47" ht="15" customHeight="1">
      <c r="A83" s="67" t="s">
        <v>336</v>
      </c>
      <c r="B83" s="4" t="s">
        <v>419</v>
      </c>
      <c r="C83" s="17" t="s">
        <v>672</v>
      </c>
      <c r="D83" s="4" t="s">
        <v>673</v>
      </c>
      <c r="E83" s="6" t="s">
        <v>674</v>
      </c>
      <c r="F83" s="82"/>
      <c r="G83" s="82"/>
      <c r="H83" s="82" t="s">
        <v>635</v>
      </c>
      <c r="I83" s="82">
        <v>100</v>
      </c>
      <c r="J83" s="10">
        <v>711000000</v>
      </c>
      <c r="K83" s="6" t="s">
        <v>636</v>
      </c>
      <c r="L83" s="10" t="s">
        <v>675</v>
      </c>
      <c r="M83" s="6" t="s">
        <v>639</v>
      </c>
      <c r="N83" s="4" t="s">
        <v>644</v>
      </c>
      <c r="O83" s="10" t="s">
        <v>675</v>
      </c>
      <c r="P83" s="82">
        <v>0</v>
      </c>
      <c r="Q83" s="82"/>
      <c r="R83" s="82"/>
      <c r="S83" s="88">
        <v>1</v>
      </c>
      <c r="T83" s="122">
        <v>9821</v>
      </c>
      <c r="U83" s="122">
        <f>S83*T83</f>
        <v>9821</v>
      </c>
      <c r="V83" s="123">
        <f>(U83/100)*112</f>
        <v>10999.519999999999</v>
      </c>
      <c r="W83" s="37" t="s">
        <v>658</v>
      </c>
      <c r="X83" s="82">
        <v>2013</v>
      </c>
      <c r="Y83" s="82"/>
      <c r="Z83" s="4" t="s">
        <v>419</v>
      </c>
      <c r="AA83" s="4" t="s">
        <v>419</v>
      </c>
      <c r="AB83" s="82" t="s">
        <v>657</v>
      </c>
      <c r="AC83" s="45"/>
      <c r="AD83" s="82"/>
      <c r="AE83" s="82"/>
      <c r="AF83" s="51" t="s">
        <v>676</v>
      </c>
      <c r="AG83" s="82"/>
      <c r="AH83" s="52" t="s">
        <v>677</v>
      </c>
      <c r="AI83" s="82" t="s">
        <v>678</v>
      </c>
      <c r="AJ83" s="82" t="s">
        <v>100</v>
      </c>
      <c r="AK83" s="82"/>
      <c r="AL83" s="56"/>
      <c r="AM83" s="37" t="s">
        <v>679</v>
      </c>
      <c r="AN83" s="56"/>
      <c r="AO83" s="56"/>
      <c r="AP83" s="56"/>
      <c r="AQ83" s="56"/>
      <c r="AR83" s="56"/>
      <c r="AS83" s="56"/>
      <c r="AT83" s="56"/>
      <c r="AU83" s="82"/>
    </row>
    <row r="84" spans="1:47" s="87" customFormat="1" ht="15" customHeight="1">
      <c r="A84" s="69" t="s">
        <v>337</v>
      </c>
      <c r="B84" s="84"/>
      <c r="C84" s="84"/>
      <c r="D84" s="84"/>
      <c r="E84" s="84"/>
      <c r="F84" s="84"/>
      <c r="G84" s="84"/>
      <c r="H84" s="84"/>
      <c r="I84" s="84"/>
      <c r="J84" s="84"/>
      <c r="K84" s="84"/>
      <c r="L84" s="84"/>
      <c r="M84" s="84"/>
      <c r="N84" s="84"/>
      <c r="O84" s="84"/>
      <c r="P84" s="84"/>
      <c r="Q84" s="84"/>
      <c r="R84" s="84"/>
      <c r="S84" s="85"/>
      <c r="T84" s="126"/>
      <c r="U84" s="126">
        <f>SUM(U83)</f>
        <v>9821</v>
      </c>
      <c r="V84" s="126">
        <f>SUM(V83)</f>
        <v>10999.519999999999</v>
      </c>
      <c r="W84" s="85"/>
      <c r="X84" s="84"/>
      <c r="Y84" s="84"/>
      <c r="Z84" s="84"/>
      <c r="AA84" s="84"/>
      <c r="AB84" s="84"/>
      <c r="AC84" s="84"/>
      <c r="AD84" s="84"/>
      <c r="AE84" s="84"/>
      <c r="AF84" s="84"/>
      <c r="AG84" s="84"/>
      <c r="AH84" s="86"/>
      <c r="AI84" s="84"/>
      <c r="AJ84" s="84"/>
      <c r="AK84" s="84"/>
      <c r="AL84" s="56"/>
      <c r="AM84" s="91"/>
      <c r="AN84" s="56"/>
      <c r="AO84" s="56"/>
      <c r="AP84" s="56"/>
      <c r="AQ84" s="56"/>
      <c r="AR84" s="56"/>
      <c r="AS84" s="56"/>
      <c r="AT84" s="56"/>
      <c r="AU84" s="84"/>
    </row>
    <row r="85" spans="1:47" s="83" customFormat="1" ht="15" customHeight="1">
      <c r="A85" s="68" t="s">
        <v>338</v>
      </c>
      <c r="B85" s="56"/>
      <c r="C85" s="56"/>
      <c r="D85" s="56"/>
      <c r="E85" s="56"/>
      <c r="F85" s="56"/>
      <c r="G85" s="56"/>
      <c r="H85" s="56"/>
      <c r="I85" s="56"/>
      <c r="J85" s="56"/>
      <c r="K85" s="56"/>
      <c r="L85" s="56"/>
      <c r="M85" s="56"/>
      <c r="N85" s="56"/>
      <c r="O85" s="56"/>
      <c r="P85" s="56"/>
      <c r="Q85" s="56"/>
      <c r="R85" s="56"/>
      <c r="S85" s="90"/>
      <c r="T85" s="127"/>
      <c r="U85" s="124"/>
      <c r="V85" s="124"/>
      <c r="W85" s="90"/>
      <c r="X85" s="56"/>
      <c r="Y85" s="56"/>
      <c r="Z85" s="56"/>
      <c r="AA85" s="56"/>
      <c r="AB85" s="56"/>
      <c r="AC85" s="56"/>
      <c r="AD85" s="56"/>
      <c r="AE85" s="56"/>
      <c r="AF85" s="56"/>
      <c r="AG85" s="56"/>
      <c r="AH85" s="91"/>
      <c r="AI85" s="56"/>
      <c r="AJ85" s="56"/>
      <c r="AK85" s="56"/>
      <c r="AL85" s="56"/>
      <c r="AM85" s="91"/>
      <c r="AN85" s="56"/>
      <c r="AO85" s="56"/>
      <c r="AP85" s="56"/>
      <c r="AQ85" s="56"/>
      <c r="AR85" s="56"/>
      <c r="AS85" s="56"/>
      <c r="AT85" s="56"/>
      <c r="AU85" s="56"/>
    </row>
    <row r="86" spans="1:47" s="83" customFormat="1" ht="15" customHeight="1">
      <c r="A86" s="10" t="s">
        <v>339</v>
      </c>
      <c r="B86" s="4" t="s">
        <v>419</v>
      </c>
      <c r="C86" s="4" t="s">
        <v>680</v>
      </c>
      <c r="D86" s="17" t="s">
        <v>681</v>
      </c>
      <c r="E86" s="23" t="s">
        <v>682</v>
      </c>
      <c r="F86" s="53"/>
      <c r="G86" s="4"/>
      <c r="H86" s="4" t="s">
        <v>635</v>
      </c>
      <c r="I86" s="10">
        <v>100</v>
      </c>
      <c r="J86" s="10">
        <v>711000000</v>
      </c>
      <c r="K86" s="6" t="s">
        <v>636</v>
      </c>
      <c r="L86" s="10" t="s">
        <v>638</v>
      </c>
      <c r="M86" s="6" t="s">
        <v>683</v>
      </c>
      <c r="N86" s="4"/>
      <c r="O86" s="10" t="s">
        <v>646</v>
      </c>
      <c r="P86" s="4">
        <v>0</v>
      </c>
      <c r="Q86" s="56"/>
      <c r="R86" s="56"/>
      <c r="S86" s="90"/>
      <c r="T86" s="127">
        <v>227000</v>
      </c>
      <c r="U86" s="124">
        <f>T86</f>
        <v>227000</v>
      </c>
      <c r="V86" s="123">
        <f aca="true" t="shared" si="6" ref="V86:V112">(U86/100)*112</f>
        <v>254240</v>
      </c>
      <c r="W86" s="37" t="s">
        <v>657</v>
      </c>
      <c r="X86" s="56">
        <v>2013</v>
      </c>
      <c r="Y86" s="56"/>
      <c r="Z86" s="4" t="s">
        <v>419</v>
      </c>
      <c r="AA86" s="4" t="s">
        <v>419</v>
      </c>
      <c r="AB86" s="53" t="s">
        <v>182</v>
      </c>
      <c r="AC86" s="56"/>
      <c r="AD86" s="56"/>
      <c r="AE86" s="56"/>
      <c r="AF86" s="37" t="s">
        <v>183</v>
      </c>
      <c r="AG86" s="56"/>
      <c r="AH86" s="70" t="s">
        <v>184</v>
      </c>
      <c r="AI86" s="37" t="s">
        <v>190</v>
      </c>
      <c r="AJ86" s="82" t="s">
        <v>100</v>
      </c>
      <c r="AK86" s="56"/>
      <c r="AL86" s="56"/>
      <c r="AM86" s="37" t="s">
        <v>405</v>
      </c>
      <c r="AN86" s="56"/>
      <c r="AO86" s="56"/>
      <c r="AP86" s="56"/>
      <c r="AQ86" s="56"/>
      <c r="AR86" s="56"/>
      <c r="AS86" s="56"/>
      <c r="AT86" s="56"/>
      <c r="AU86" s="56"/>
    </row>
    <row r="87" spans="1:47" s="83" customFormat="1" ht="15" customHeight="1">
      <c r="A87" s="10" t="s">
        <v>340</v>
      </c>
      <c r="B87" s="4" t="s">
        <v>419</v>
      </c>
      <c r="C87" s="4" t="s">
        <v>684</v>
      </c>
      <c r="D87" s="4" t="s">
        <v>685</v>
      </c>
      <c r="E87" s="4" t="s">
        <v>0</v>
      </c>
      <c r="F87" s="53"/>
      <c r="G87" s="4"/>
      <c r="H87" s="4" t="s">
        <v>635</v>
      </c>
      <c r="I87" s="10">
        <v>100</v>
      </c>
      <c r="J87" s="10">
        <v>711000000</v>
      </c>
      <c r="K87" s="6" t="s">
        <v>636</v>
      </c>
      <c r="L87" s="10" t="s">
        <v>638</v>
      </c>
      <c r="M87" s="6" t="s">
        <v>683</v>
      </c>
      <c r="N87" s="4"/>
      <c r="O87" s="10" t="s">
        <v>646</v>
      </c>
      <c r="P87" s="4">
        <v>0</v>
      </c>
      <c r="Q87" s="56"/>
      <c r="R87" s="56"/>
      <c r="S87" s="90"/>
      <c r="T87" s="127">
        <v>120000</v>
      </c>
      <c r="U87" s="124">
        <f aca="true" t="shared" si="7" ref="U87:U112">T87</f>
        <v>120000</v>
      </c>
      <c r="V87" s="123">
        <f t="shared" si="6"/>
        <v>134400</v>
      </c>
      <c r="W87" s="37" t="s">
        <v>657</v>
      </c>
      <c r="X87" s="56">
        <v>2013</v>
      </c>
      <c r="Y87" s="56"/>
      <c r="Z87" s="4" t="s">
        <v>419</v>
      </c>
      <c r="AA87" s="4" t="s">
        <v>419</v>
      </c>
      <c r="AB87" s="53" t="s">
        <v>182</v>
      </c>
      <c r="AC87" s="56"/>
      <c r="AD87" s="56"/>
      <c r="AE87" s="56"/>
      <c r="AF87" s="37" t="s">
        <v>183</v>
      </c>
      <c r="AG87" s="56"/>
      <c r="AH87" s="61" t="s">
        <v>185</v>
      </c>
      <c r="AI87" s="37" t="s">
        <v>190</v>
      </c>
      <c r="AJ87" s="82" t="s">
        <v>100</v>
      </c>
      <c r="AK87" s="56"/>
      <c r="AL87" s="56"/>
      <c r="AM87" s="37" t="s">
        <v>403</v>
      </c>
      <c r="AN87" s="56"/>
      <c r="AO87" s="56"/>
      <c r="AP87" s="56"/>
      <c r="AQ87" s="56"/>
      <c r="AR87" s="56"/>
      <c r="AS87" s="56"/>
      <c r="AT87" s="56"/>
      <c r="AU87" s="56"/>
    </row>
    <row r="88" spans="1:47" s="83" customFormat="1" ht="15" customHeight="1">
      <c r="A88" s="10" t="s">
        <v>341</v>
      </c>
      <c r="B88" s="4" t="s">
        <v>419</v>
      </c>
      <c r="C88" s="12" t="s">
        <v>1</v>
      </c>
      <c r="D88" s="4" t="s">
        <v>2</v>
      </c>
      <c r="E88" s="41" t="s">
        <v>3</v>
      </c>
      <c r="F88" s="53"/>
      <c r="G88" s="4"/>
      <c r="H88" s="4" t="s">
        <v>635</v>
      </c>
      <c r="I88" s="10">
        <v>100</v>
      </c>
      <c r="J88" s="10">
        <v>711000000</v>
      </c>
      <c r="K88" s="6" t="s">
        <v>636</v>
      </c>
      <c r="L88" s="10" t="s">
        <v>638</v>
      </c>
      <c r="M88" s="6" t="s">
        <v>683</v>
      </c>
      <c r="N88" s="4"/>
      <c r="O88" s="6" t="s">
        <v>4</v>
      </c>
      <c r="P88" s="4">
        <v>0</v>
      </c>
      <c r="Q88" s="56"/>
      <c r="R88" s="56"/>
      <c r="S88" s="90"/>
      <c r="T88" s="127">
        <v>1295000</v>
      </c>
      <c r="U88" s="124">
        <f t="shared" si="7"/>
        <v>1295000</v>
      </c>
      <c r="V88" s="123">
        <f t="shared" si="6"/>
        <v>1450400</v>
      </c>
      <c r="W88" s="37" t="s">
        <v>657</v>
      </c>
      <c r="X88" s="56">
        <v>2013</v>
      </c>
      <c r="Y88" s="56"/>
      <c r="Z88" s="4" t="s">
        <v>419</v>
      </c>
      <c r="AA88" s="4" t="s">
        <v>419</v>
      </c>
      <c r="AB88" s="53" t="s">
        <v>657</v>
      </c>
      <c r="AC88" s="56"/>
      <c r="AD88" s="56"/>
      <c r="AE88" s="56"/>
      <c r="AF88" s="37" t="s">
        <v>183</v>
      </c>
      <c r="AG88" s="56"/>
      <c r="AH88" s="37" t="s">
        <v>186</v>
      </c>
      <c r="AI88" s="37" t="s">
        <v>191</v>
      </c>
      <c r="AJ88" s="82" t="s">
        <v>100</v>
      </c>
      <c r="AK88" s="56"/>
      <c r="AL88" s="56"/>
      <c r="AM88" s="37" t="s">
        <v>403</v>
      </c>
      <c r="AN88" s="56"/>
      <c r="AO88" s="56"/>
      <c r="AP88" s="56"/>
      <c r="AQ88" s="56"/>
      <c r="AR88" s="56"/>
      <c r="AS88" s="56"/>
      <c r="AT88" s="56"/>
      <c r="AU88" s="56"/>
    </row>
    <row r="89" spans="1:47" s="83" customFormat="1" ht="15" customHeight="1">
      <c r="A89" s="10" t="s">
        <v>5</v>
      </c>
      <c r="B89" s="4" t="s">
        <v>419</v>
      </c>
      <c r="C89" s="12" t="s">
        <v>6</v>
      </c>
      <c r="D89" s="4" t="s">
        <v>7</v>
      </c>
      <c r="E89" s="4" t="s">
        <v>8</v>
      </c>
      <c r="F89" s="53"/>
      <c r="G89" s="4"/>
      <c r="H89" s="4" t="s">
        <v>635</v>
      </c>
      <c r="I89" s="10">
        <v>100</v>
      </c>
      <c r="J89" s="10">
        <v>711000000</v>
      </c>
      <c r="K89" s="6" t="s">
        <v>636</v>
      </c>
      <c r="L89" s="10" t="s">
        <v>638</v>
      </c>
      <c r="M89" s="6" t="s">
        <v>683</v>
      </c>
      <c r="N89" s="4"/>
      <c r="O89" s="10" t="s">
        <v>646</v>
      </c>
      <c r="P89" s="4">
        <v>0</v>
      </c>
      <c r="Q89" s="56"/>
      <c r="R89" s="56"/>
      <c r="S89" s="90"/>
      <c r="T89" s="127">
        <v>30000</v>
      </c>
      <c r="U89" s="124">
        <f t="shared" si="7"/>
        <v>30000</v>
      </c>
      <c r="V89" s="123">
        <f t="shared" si="6"/>
        <v>33600</v>
      </c>
      <c r="W89" s="37" t="s">
        <v>658</v>
      </c>
      <c r="X89" s="56">
        <v>2013</v>
      </c>
      <c r="Y89" s="56"/>
      <c r="Z89" s="4" t="s">
        <v>419</v>
      </c>
      <c r="AA89" s="4" t="s">
        <v>419</v>
      </c>
      <c r="AB89" s="53" t="s">
        <v>657</v>
      </c>
      <c r="AC89" s="56"/>
      <c r="AD89" s="56"/>
      <c r="AE89" s="56"/>
      <c r="AF89" s="37" t="s">
        <v>183</v>
      </c>
      <c r="AG89" s="56"/>
      <c r="AH89" s="37" t="s">
        <v>187</v>
      </c>
      <c r="AI89" s="37" t="s">
        <v>191</v>
      </c>
      <c r="AJ89" s="82" t="s">
        <v>100</v>
      </c>
      <c r="AK89" s="56"/>
      <c r="AL89" s="56"/>
      <c r="AM89" s="37" t="s">
        <v>403</v>
      </c>
      <c r="AN89" s="56"/>
      <c r="AO89" s="56"/>
      <c r="AP89" s="56"/>
      <c r="AQ89" s="56"/>
      <c r="AR89" s="56"/>
      <c r="AS89" s="56"/>
      <c r="AT89" s="56"/>
      <c r="AU89" s="56"/>
    </row>
    <row r="90" spans="1:47" s="83" customFormat="1" ht="15" customHeight="1">
      <c r="A90" s="10" t="s">
        <v>9</v>
      </c>
      <c r="B90" s="4" t="s">
        <v>419</v>
      </c>
      <c r="C90" s="14" t="s">
        <v>672</v>
      </c>
      <c r="D90" s="4" t="s">
        <v>10</v>
      </c>
      <c r="E90" s="35" t="s">
        <v>11</v>
      </c>
      <c r="F90" s="53"/>
      <c r="G90" s="4"/>
      <c r="H90" s="4" t="s">
        <v>635</v>
      </c>
      <c r="I90" s="10">
        <v>100</v>
      </c>
      <c r="J90" s="10">
        <v>711000000</v>
      </c>
      <c r="K90" s="6" t="s">
        <v>636</v>
      </c>
      <c r="L90" s="10" t="s">
        <v>643</v>
      </c>
      <c r="M90" s="6" t="s">
        <v>683</v>
      </c>
      <c r="N90" s="10"/>
      <c r="O90" s="10" t="s">
        <v>643</v>
      </c>
      <c r="P90" s="4">
        <v>0</v>
      </c>
      <c r="Q90" s="56"/>
      <c r="R90" s="56"/>
      <c r="S90" s="90"/>
      <c r="T90" s="127">
        <v>58000</v>
      </c>
      <c r="U90" s="124">
        <f t="shared" si="7"/>
        <v>58000</v>
      </c>
      <c r="V90" s="123">
        <f t="shared" si="6"/>
        <v>64960</v>
      </c>
      <c r="W90" s="37" t="s">
        <v>657</v>
      </c>
      <c r="X90" s="56">
        <v>2013</v>
      </c>
      <c r="Y90" s="56"/>
      <c r="Z90" s="4" t="s">
        <v>419</v>
      </c>
      <c r="AA90" s="4" t="s">
        <v>419</v>
      </c>
      <c r="AB90" s="53" t="s">
        <v>657</v>
      </c>
      <c r="AC90" s="56"/>
      <c r="AD90" s="56"/>
      <c r="AE90" s="56"/>
      <c r="AF90" s="37" t="s">
        <v>183</v>
      </c>
      <c r="AG90" s="56"/>
      <c r="AH90" s="37" t="s">
        <v>188</v>
      </c>
      <c r="AI90" s="37" t="s">
        <v>191</v>
      </c>
      <c r="AJ90" s="82" t="s">
        <v>100</v>
      </c>
      <c r="AK90" s="56"/>
      <c r="AL90" s="56"/>
      <c r="AM90" s="37" t="s">
        <v>679</v>
      </c>
      <c r="AN90" s="56"/>
      <c r="AO90" s="56"/>
      <c r="AP90" s="56"/>
      <c r="AQ90" s="56"/>
      <c r="AR90" s="56"/>
      <c r="AS90" s="56"/>
      <c r="AT90" s="56"/>
      <c r="AU90" s="56"/>
    </row>
    <row r="91" spans="1:47" s="83" customFormat="1" ht="15" customHeight="1">
      <c r="A91" s="10" t="s">
        <v>12</v>
      </c>
      <c r="B91" s="4" t="s">
        <v>419</v>
      </c>
      <c r="C91" s="12" t="s">
        <v>13</v>
      </c>
      <c r="D91" s="54" t="s">
        <v>14</v>
      </c>
      <c r="E91" s="41" t="s">
        <v>15</v>
      </c>
      <c r="F91" s="53"/>
      <c r="G91" s="4"/>
      <c r="H91" s="4" t="s">
        <v>635</v>
      </c>
      <c r="I91" s="10">
        <v>100</v>
      </c>
      <c r="J91" s="10">
        <v>711000000</v>
      </c>
      <c r="K91" s="6" t="s">
        <v>636</v>
      </c>
      <c r="L91" s="10" t="s">
        <v>638</v>
      </c>
      <c r="M91" s="6" t="s">
        <v>683</v>
      </c>
      <c r="N91" s="4"/>
      <c r="O91" s="10" t="s">
        <v>646</v>
      </c>
      <c r="P91" s="4">
        <v>0</v>
      </c>
      <c r="Q91" s="56"/>
      <c r="R91" s="56"/>
      <c r="S91" s="90"/>
      <c r="T91" s="127">
        <v>47000</v>
      </c>
      <c r="U91" s="124">
        <f t="shared" si="7"/>
        <v>47000</v>
      </c>
      <c r="V91" s="123">
        <f t="shared" si="6"/>
        <v>52640</v>
      </c>
      <c r="W91" s="37" t="s">
        <v>657</v>
      </c>
      <c r="X91" s="56">
        <v>2013</v>
      </c>
      <c r="Y91" s="56"/>
      <c r="Z91" s="4" t="s">
        <v>419</v>
      </c>
      <c r="AA91" s="4" t="s">
        <v>419</v>
      </c>
      <c r="AB91" s="53" t="s">
        <v>657</v>
      </c>
      <c r="AC91" s="56"/>
      <c r="AD91" s="56"/>
      <c r="AE91" s="56"/>
      <c r="AF91" s="37" t="s">
        <v>183</v>
      </c>
      <c r="AG91" s="56"/>
      <c r="AH91" s="37" t="s">
        <v>189</v>
      </c>
      <c r="AI91" s="37" t="s">
        <v>192</v>
      </c>
      <c r="AJ91" s="82" t="s">
        <v>100</v>
      </c>
      <c r="AK91" s="56"/>
      <c r="AL91" s="56"/>
      <c r="AM91" s="37" t="s">
        <v>403</v>
      </c>
      <c r="AN91" s="56"/>
      <c r="AO91" s="56"/>
      <c r="AP91" s="56"/>
      <c r="AQ91" s="56"/>
      <c r="AR91" s="56"/>
      <c r="AS91" s="56"/>
      <c r="AT91" s="56"/>
      <c r="AU91" s="56"/>
    </row>
    <row r="92" spans="1:47" s="83" customFormat="1" ht="15" customHeight="1">
      <c r="A92" s="10" t="s">
        <v>16</v>
      </c>
      <c r="B92" s="4" t="s">
        <v>419</v>
      </c>
      <c r="C92" s="12" t="s">
        <v>17</v>
      </c>
      <c r="D92" s="4" t="s">
        <v>18</v>
      </c>
      <c r="E92" s="4" t="s">
        <v>19</v>
      </c>
      <c r="F92" s="53"/>
      <c r="G92" s="4"/>
      <c r="H92" s="4" t="s">
        <v>635</v>
      </c>
      <c r="I92" s="10">
        <v>100</v>
      </c>
      <c r="J92" s="10">
        <v>711000000</v>
      </c>
      <c r="K92" s="6" t="s">
        <v>636</v>
      </c>
      <c r="L92" s="10" t="s">
        <v>20</v>
      </c>
      <c r="M92" s="6" t="s">
        <v>683</v>
      </c>
      <c r="N92" s="4"/>
      <c r="O92" s="10" t="s">
        <v>643</v>
      </c>
      <c r="P92" s="4">
        <v>0</v>
      </c>
      <c r="Q92" s="56"/>
      <c r="R92" s="56"/>
      <c r="S92" s="90"/>
      <c r="T92" s="127">
        <v>155000</v>
      </c>
      <c r="U92" s="124">
        <f t="shared" si="7"/>
        <v>155000</v>
      </c>
      <c r="V92" s="123">
        <f t="shared" si="6"/>
        <v>173600</v>
      </c>
      <c r="W92" s="37" t="s">
        <v>658</v>
      </c>
      <c r="X92" s="56">
        <v>2013</v>
      </c>
      <c r="Y92" s="56"/>
      <c r="Z92" s="4" t="s">
        <v>419</v>
      </c>
      <c r="AA92" s="4" t="s">
        <v>419</v>
      </c>
      <c r="AB92" s="53" t="s">
        <v>657</v>
      </c>
      <c r="AC92" s="56"/>
      <c r="AD92" s="56"/>
      <c r="AE92" s="56"/>
      <c r="AF92" s="37" t="s">
        <v>183</v>
      </c>
      <c r="AG92" s="56"/>
      <c r="AH92" s="37" t="s">
        <v>189</v>
      </c>
      <c r="AI92" s="37" t="s">
        <v>192</v>
      </c>
      <c r="AJ92" s="82" t="s">
        <v>116</v>
      </c>
      <c r="AK92" s="56"/>
      <c r="AL92" s="56"/>
      <c r="AM92" s="37" t="s">
        <v>679</v>
      </c>
      <c r="AN92" s="56"/>
      <c r="AO92" s="56"/>
      <c r="AP92" s="56"/>
      <c r="AQ92" s="56"/>
      <c r="AR92" s="56"/>
      <c r="AS92" s="56"/>
      <c r="AT92" s="56"/>
      <c r="AU92" s="56"/>
    </row>
    <row r="93" spans="1:47" s="83" customFormat="1" ht="15" customHeight="1">
      <c r="A93" s="10" t="s">
        <v>21</v>
      </c>
      <c r="B93" s="4" t="s">
        <v>419</v>
      </c>
      <c r="C93" s="4" t="s">
        <v>22</v>
      </c>
      <c r="D93" s="4" t="s">
        <v>23</v>
      </c>
      <c r="E93" s="4" t="s">
        <v>23</v>
      </c>
      <c r="F93" s="53"/>
      <c r="G93" s="4"/>
      <c r="H93" s="4" t="s">
        <v>635</v>
      </c>
      <c r="I93" s="10">
        <v>100</v>
      </c>
      <c r="J93" s="10">
        <v>711000000</v>
      </c>
      <c r="K93" s="6" t="s">
        <v>636</v>
      </c>
      <c r="L93" s="10" t="s">
        <v>24</v>
      </c>
      <c r="M93" s="6" t="s">
        <v>683</v>
      </c>
      <c r="N93" s="4"/>
      <c r="O93" s="10" t="s">
        <v>180</v>
      </c>
      <c r="P93" s="4">
        <v>0</v>
      </c>
      <c r="Q93" s="56"/>
      <c r="R93" s="56"/>
      <c r="S93" s="90"/>
      <c r="T93" s="127">
        <v>34046</v>
      </c>
      <c r="U93" s="124">
        <f t="shared" si="7"/>
        <v>34046</v>
      </c>
      <c r="V93" s="123">
        <f t="shared" si="6"/>
        <v>38131.52</v>
      </c>
      <c r="W93" s="37" t="s">
        <v>658</v>
      </c>
      <c r="X93" s="56">
        <v>2013</v>
      </c>
      <c r="Y93" s="56"/>
      <c r="Z93" s="4" t="s">
        <v>419</v>
      </c>
      <c r="AA93" s="4" t="s">
        <v>419</v>
      </c>
      <c r="AB93" s="53" t="s">
        <v>657</v>
      </c>
      <c r="AC93" s="56"/>
      <c r="AD93" s="56"/>
      <c r="AE93" s="56"/>
      <c r="AF93" s="37" t="s">
        <v>183</v>
      </c>
      <c r="AG93" s="56"/>
      <c r="AH93" s="37" t="s">
        <v>189</v>
      </c>
      <c r="AI93" s="37" t="s">
        <v>192</v>
      </c>
      <c r="AJ93" s="82" t="s">
        <v>100</v>
      </c>
      <c r="AK93" s="56"/>
      <c r="AL93" s="56"/>
      <c r="AM93" s="37" t="s">
        <v>679</v>
      </c>
      <c r="AN93" s="56"/>
      <c r="AO93" s="56"/>
      <c r="AP93" s="56"/>
      <c r="AQ93" s="56"/>
      <c r="AR93" s="56"/>
      <c r="AS93" s="56"/>
      <c r="AT93" s="56"/>
      <c r="AU93" s="56"/>
    </row>
    <row r="94" spans="1:47" s="83" customFormat="1" ht="15" customHeight="1">
      <c r="A94" s="10" t="s">
        <v>25</v>
      </c>
      <c r="B94" s="4" t="s">
        <v>419</v>
      </c>
      <c r="C94" s="12" t="s">
        <v>22</v>
      </c>
      <c r="D94" s="4" t="s">
        <v>26</v>
      </c>
      <c r="E94" s="41" t="s">
        <v>27</v>
      </c>
      <c r="F94" s="53"/>
      <c r="G94" s="4"/>
      <c r="H94" s="4" t="s">
        <v>635</v>
      </c>
      <c r="I94" s="10">
        <v>100</v>
      </c>
      <c r="J94" s="10">
        <v>711000000</v>
      </c>
      <c r="K94" s="6" t="s">
        <v>636</v>
      </c>
      <c r="L94" s="10" t="s">
        <v>675</v>
      </c>
      <c r="M94" s="6" t="s">
        <v>683</v>
      </c>
      <c r="N94" s="4"/>
      <c r="O94" s="10" t="s">
        <v>675</v>
      </c>
      <c r="P94" s="4">
        <v>0</v>
      </c>
      <c r="Q94" s="56"/>
      <c r="R94" s="56"/>
      <c r="S94" s="90"/>
      <c r="T94" s="127">
        <v>35000</v>
      </c>
      <c r="U94" s="124">
        <f t="shared" si="7"/>
        <v>35000</v>
      </c>
      <c r="V94" s="123">
        <f t="shared" si="6"/>
        <v>39200</v>
      </c>
      <c r="W94" s="37" t="s">
        <v>658</v>
      </c>
      <c r="X94" s="56">
        <v>2013</v>
      </c>
      <c r="Y94" s="56"/>
      <c r="Z94" s="4" t="s">
        <v>419</v>
      </c>
      <c r="AA94" s="4" t="s">
        <v>419</v>
      </c>
      <c r="AB94" s="53" t="s">
        <v>657</v>
      </c>
      <c r="AC94" s="56"/>
      <c r="AD94" s="56"/>
      <c r="AE94" s="56"/>
      <c r="AF94" s="37" t="s">
        <v>183</v>
      </c>
      <c r="AG94" s="56"/>
      <c r="AH94" s="37" t="s">
        <v>189</v>
      </c>
      <c r="AI94" s="37" t="s">
        <v>192</v>
      </c>
      <c r="AJ94" s="82" t="s">
        <v>100</v>
      </c>
      <c r="AK94" s="56"/>
      <c r="AL94" s="56"/>
      <c r="AM94" s="37" t="s">
        <v>679</v>
      </c>
      <c r="AN94" s="56"/>
      <c r="AO94" s="56"/>
      <c r="AP94" s="56"/>
      <c r="AQ94" s="56"/>
      <c r="AR94" s="56"/>
      <c r="AS94" s="56"/>
      <c r="AT94" s="56"/>
      <c r="AU94" s="56"/>
    </row>
    <row r="95" spans="1:47" s="83" customFormat="1" ht="15" customHeight="1">
      <c r="A95" s="10" t="s">
        <v>28</v>
      </c>
      <c r="B95" s="4" t="s">
        <v>419</v>
      </c>
      <c r="C95" s="14" t="s">
        <v>29</v>
      </c>
      <c r="D95" s="17" t="s">
        <v>30</v>
      </c>
      <c r="E95" s="36" t="s">
        <v>31</v>
      </c>
      <c r="F95" s="53"/>
      <c r="G95" s="4"/>
      <c r="H95" s="4" t="s">
        <v>635</v>
      </c>
      <c r="I95" s="10">
        <v>100</v>
      </c>
      <c r="J95" s="10">
        <v>711000000</v>
      </c>
      <c r="K95" s="6" t="s">
        <v>636</v>
      </c>
      <c r="L95" s="10" t="s">
        <v>641</v>
      </c>
      <c r="M95" s="6" t="s">
        <v>683</v>
      </c>
      <c r="N95" s="10"/>
      <c r="O95" s="10" t="s">
        <v>641</v>
      </c>
      <c r="P95" s="4">
        <v>0</v>
      </c>
      <c r="Q95" s="56"/>
      <c r="R95" s="56"/>
      <c r="S95" s="90"/>
      <c r="T95" s="127">
        <v>542000</v>
      </c>
      <c r="U95" s="124">
        <f t="shared" si="7"/>
        <v>542000</v>
      </c>
      <c r="V95" s="123">
        <f t="shared" si="6"/>
        <v>607040</v>
      </c>
      <c r="W95" s="37" t="s">
        <v>658</v>
      </c>
      <c r="X95" s="56">
        <v>2013</v>
      </c>
      <c r="Y95" s="56"/>
      <c r="Z95" s="4" t="s">
        <v>419</v>
      </c>
      <c r="AA95" s="4" t="s">
        <v>419</v>
      </c>
      <c r="AB95" s="53" t="s">
        <v>657</v>
      </c>
      <c r="AC95" s="56"/>
      <c r="AD95" s="56"/>
      <c r="AE95" s="56"/>
      <c r="AF95" s="37" t="s">
        <v>183</v>
      </c>
      <c r="AG95" s="56"/>
      <c r="AH95" s="37" t="s">
        <v>189</v>
      </c>
      <c r="AI95" s="37" t="s">
        <v>192</v>
      </c>
      <c r="AJ95" s="82" t="s">
        <v>100</v>
      </c>
      <c r="AK95" s="56"/>
      <c r="AL95" s="56"/>
      <c r="AM95" s="37" t="s">
        <v>679</v>
      </c>
      <c r="AN95" s="56"/>
      <c r="AO95" s="56"/>
      <c r="AP95" s="56"/>
      <c r="AQ95" s="56"/>
      <c r="AR95" s="56"/>
      <c r="AS95" s="56"/>
      <c r="AT95" s="56"/>
      <c r="AU95" s="56"/>
    </row>
    <row r="96" spans="1:47" s="83" customFormat="1" ht="15" customHeight="1">
      <c r="A96" s="10" t="s">
        <v>32</v>
      </c>
      <c r="B96" s="4" t="s">
        <v>419</v>
      </c>
      <c r="C96" s="12" t="s">
        <v>33</v>
      </c>
      <c r="D96" s="4" t="s">
        <v>34</v>
      </c>
      <c r="E96" s="35" t="s">
        <v>35</v>
      </c>
      <c r="F96" s="53"/>
      <c r="G96" s="4"/>
      <c r="H96" s="4" t="s">
        <v>635</v>
      </c>
      <c r="I96" s="10">
        <v>100</v>
      </c>
      <c r="J96" s="10">
        <v>711000000</v>
      </c>
      <c r="K96" s="6" t="s">
        <v>636</v>
      </c>
      <c r="L96" s="10" t="s">
        <v>638</v>
      </c>
      <c r="M96" s="6" t="s">
        <v>683</v>
      </c>
      <c r="N96" s="4"/>
      <c r="O96" s="10" t="s">
        <v>646</v>
      </c>
      <c r="P96" s="4">
        <v>0</v>
      </c>
      <c r="Q96" s="56"/>
      <c r="R96" s="56"/>
      <c r="S96" s="90"/>
      <c r="T96" s="127">
        <v>28000</v>
      </c>
      <c r="U96" s="124">
        <f t="shared" si="7"/>
        <v>28000</v>
      </c>
      <c r="V96" s="123">
        <f t="shared" si="6"/>
        <v>31360</v>
      </c>
      <c r="W96" s="37" t="s">
        <v>658</v>
      </c>
      <c r="X96" s="56">
        <v>2013</v>
      </c>
      <c r="Y96" s="56"/>
      <c r="Z96" s="4" t="s">
        <v>419</v>
      </c>
      <c r="AA96" s="4" t="s">
        <v>419</v>
      </c>
      <c r="AB96" s="53" t="s">
        <v>657</v>
      </c>
      <c r="AC96" s="56"/>
      <c r="AD96" s="56"/>
      <c r="AE96" s="56"/>
      <c r="AF96" s="37" t="s">
        <v>183</v>
      </c>
      <c r="AG96" s="56"/>
      <c r="AH96" s="37" t="s">
        <v>188</v>
      </c>
      <c r="AI96" s="37" t="s">
        <v>191</v>
      </c>
      <c r="AJ96" s="82" t="s">
        <v>100</v>
      </c>
      <c r="AK96" s="56"/>
      <c r="AL96" s="56"/>
      <c r="AM96" s="37" t="s">
        <v>679</v>
      </c>
      <c r="AN96" s="56"/>
      <c r="AO96" s="56"/>
      <c r="AP96" s="56"/>
      <c r="AQ96" s="56"/>
      <c r="AR96" s="56"/>
      <c r="AS96" s="56"/>
      <c r="AT96" s="56"/>
      <c r="AU96" s="56"/>
    </row>
    <row r="97" spans="1:47" s="83" customFormat="1" ht="15" customHeight="1">
      <c r="A97" s="10" t="s">
        <v>36</v>
      </c>
      <c r="B97" s="4" t="s">
        <v>419</v>
      </c>
      <c r="C97" s="14" t="s">
        <v>37</v>
      </c>
      <c r="D97" s="4" t="s">
        <v>38</v>
      </c>
      <c r="E97" s="35" t="s">
        <v>39</v>
      </c>
      <c r="F97" s="53"/>
      <c r="G97" s="4"/>
      <c r="H97" s="4" t="s">
        <v>635</v>
      </c>
      <c r="I97" s="10">
        <v>100</v>
      </c>
      <c r="J97" s="10">
        <v>711000000</v>
      </c>
      <c r="K97" s="6" t="s">
        <v>636</v>
      </c>
      <c r="L97" s="10" t="s">
        <v>24</v>
      </c>
      <c r="M97" s="6" t="s">
        <v>683</v>
      </c>
      <c r="N97" s="4"/>
      <c r="O97" s="10" t="s">
        <v>40</v>
      </c>
      <c r="P97" s="4">
        <v>0</v>
      </c>
      <c r="Q97" s="56"/>
      <c r="R97" s="56"/>
      <c r="S97" s="90"/>
      <c r="T97" s="127">
        <v>11000</v>
      </c>
      <c r="U97" s="124">
        <f t="shared" si="7"/>
        <v>11000</v>
      </c>
      <c r="V97" s="123">
        <f t="shared" si="6"/>
        <v>12320</v>
      </c>
      <c r="W97" s="37" t="s">
        <v>658</v>
      </c>
      <c r="X97" s="56">
        <v>2013</v>
      </c>
      <c r="Y97" s="56"/>
      <c r="Z97" s="4" t="s">
        <v>419</v>
      </c>
      <c r="AA97" s="4" t="s">
        <v>419</v>
      </c>
      <c r="AB97" s="53" t="s">
        <v>659</v>
      </c>
      <c r="AC97" s="56"/>
      <c r="AD97" s="56"/>
      <c r="AE97" s="56"/>
      <c r="AF97" s="37" t="s">
        <v>183</v>
      </c>
      <c r="AG97" s="56"/>
      <c r="AH97" s="37" t="s">
        <v>188</v>
      </c>
      <c r="AI97" s="37" t="s">
        <v>191</v>
      </c>
      <c r="AJ97" s="82" t="s">
        <v>100</v>
      </c>
      <c r="AK97" s="56"/>
      <c r="AL97" s="56"/>
      <c r="AM97" s="37" t="s">
        <v>679</v>
      </c>
      <c r="AN97" s="56"/>
      <c r="AO97" s="56"/>
      <c r="AP97" s="56"/>
      <c r="AQ97" s="56"/>
      <c r="AR97" s="56"/>
      <c r="AS97" s="56"/>
      <c r="AT97" s="56"/>
      <c r="AU97" s="56"/>
    </row>
    <row r="98" spans="1:47" s="83" customFormat="1" ht="15" customHeight="1">
      <c r="A98" s="10" t="s">
        <v>41</v>
      </c>
      <c r="B98" s="4" t="s">
        <v>419</v>
      </c>
      <c r="C98" s="14" t="s">
        <v>37</v>
      </c>
      <c r="D98" s="4" t="s">
        <v>42</v>
      </c>
      <c r="E98" s="35" t="s">
        <v>43</v>
      </c>
      <c r="F98" s="53"/>
      <c r="G98" s="4"/>
      <c r="H98" s="4" t="s">
        <v>635</v>
      </c>
      <c r="I98" s="10">
        <v>100</v>
      </c>
      <c r="J98" s="10">
        <v>711000000</v>
      </c>
      <c r="K98" s="6" t="s">
        <v>636</v>
      </c>
      <c r="L98" s="10" t="s">
        <v>641</v>
      </c>
      <c r="M98" s="6" t="s">
        <v>683</v>
      </c>
      <c r="N98" s="4"/>
      <c r="O98" s="10" t="s">
        <v>641</v>
      </c>
      <c r="P98" s="4">
        <v>0</v>
      </c>
      <c r="Q98" s="56"/>
      <c r="R98" s="56"/>
      <c r="S98" s="90"/>
      <c r="T98" s="127">
        <v>61000</v>
      </c>
      <c r="U98" s="124">
        <f t="shared" si="7"/>
        <v>61000</v>
      </c>
      <c r="V98" s="123">
        <f t="shared" si="6"/>
        <v>68320</v>
      </c>
      <c r="W98" s="37" t="s">
        <v>658</v>
      </c>
      <c r="X98" s="56">
        <v>2013</v>
      </c>
      <c r="Y98" s="56"/>
      <c r="Z98" s="4" t="s">
        <v>419</v>
      </c>
      <c r="AA98" s="4" t="s">
        <v>419</v>
      </c>
      <c r="AB98" s="53" t="s">
        <v>659</v>
      </c>
      <c r="AC98" s="56"/>
      <c r="AD98" s="56"/>
      <c r="AE98" s="56"/>
      <c r="AF98" s="37" t="s">
        <v>183</v>
      </c>
      <c r="AG98" s="56"/>
      <c r="AH98" s="37" t="s">
        <v>188</v>
      </c>
      <c r="AI98" s="37" t="s">
        <v>191</v>
      </c>
      <c r="AJ98" s="82" t="s">
        <v>100</v>
      </c>
      <c r="AK98" s="56"/>
      <c r="AL98" s="56"/>
      <c r="AM98" s="37" t="s">
        <v>679</v>
      </c>
      <c r="AN98" s="56"/>
      <c r="AO98" s="56"/>
      <c r="AP98" s="56"/>
      <c r="AQ98" s="56"/>
      <c r="AR98" s="56"/>
      <c r="AS98" s="56"/>
      <c r="AT98" s="56"/>
      <c r="AU98" s="56"/>
    </row>
    <row r="99" spans="1:47" s="83" customFormat="1" ht="15" customHeight="1">
      <c r="A99" s="10" t="s">
        <v>44</v>
      </c>
      <c r="B99" s="5" t="s">
        <v>419</v>
      </c>
      <c r="C99" s="55" t="s">
        <v>45</v>
      </c>
      <c r="D99" s="5" t="s">
        <v>46</v>
      </c>
      <c r="E99" s="5" t="s">
        <v>47</v>
      </c>
      <c r="F99" s="56"/>
      <c r="G99" s="5"/>
      <c r="H99" s="5" t="s">
        <v>635</v>
      </c>
      <c r="I99" s="18">
        <v>100</v>
      </c>
      <c r="J99" s="18">
        <v>711000000</v>
      </c>
      <c r="K99" s="20" t="s">
        <v>636</v>
      </c>
      <c r="L99" s="18" t="s">
        <v>638</v>
      </c>
      <c r="M99" s="20" t="s">
        <v>636</v>
      </c>
      <c r="N99" s="5"/>
      <c r="O99" s="18" t="s">
        <v>646</v>
      </c>
      <c r="P99" s="4">
        <v>0</v>
      </c>
      <c r="Q99" s="56"/>
      <c r="R99" s="56"/>
      <c r="S99" s="90"/>
      <c r="T99" s="128">
        <v>24064</v>
      </c>
      <c r="U99" s="124">
        <f t="shared" si="7"/>
        <v>24064</v>
      </c>
      <c r="V99" s="123">
        <f t="shared" si="6"/>
        <v>26951.68</v>
      </c>
      <c r="W99" s="60" t="s">
        <v>658</v>
      </c>
      <c r="X99" s="56">
        <v>2013</v>
      </c>
      <c r="Y99" s="56"/>
      <c r="Z99" s="4" t="s">
        <v>419</v>
      </c>
      <c r="AA99" s="4" t="s">
        <v>419</v>
      </c>
      <c r="AB99" s="56" t="s">
        <v>659</v>
      </c>
      <c r="AC99" s="56"/>
      <c r="AD99" s="56"/>
      <c r="AE99" s="56"/>
      <c r="AF99" s="60" t="s">
        <v>183</v>
      </c>
      <c r="AG99" s="56"/>
      <c r="AH99" s="60" t="s">
        <v>189</v>
      </c>
      <c r="AI99" s="60" t="s">
        <v>192</v>
      </c>
      <c r="AJ99" s="82" t="s">
        <v>100</v>
      </c>
      <c r="AK99" s="56"/>
      <c r="AL99" s="56"/>
      <c r="AM99" s="60" t="s">
        <v>411</v>
      </c>
      <c r="AN99" s="56"/>
      <c r="AO99" s="56"/>
      <c r="AP99" s="56"/>
      <c r="AQ99" s="56"/>
      <c r="AR99" s="56"/>
      <c r="AS99" s="56"/>
      <c r="AT99" s="56"/>
      <c r="AU99" s="56"/>
    </row>
    <row r="100" spans="1:47" s="83" customFormat="1" ht="15" customHeight="1">
      <c r="A100" s="10" t="s">
        <v>48</v>
      </c>
      <c r="B100" s="5" t="s">
        <v>419</v>
      </c>
      <c r="C100" s="55" t="s">
        <v>45</v>
      </c>
      <c r="D100" s="5" t="s">
        <v>49</v>
      </c>
      <c r="E100" s="5" t="s">
        <v>50</v>
      </c>
      <c r="F100" s="56"/>
      <c r="G100" s="5"/>
      <c r="H100" s="5" t="s">
        <v>635</v>
      </c>
      <c r="I100" s="18">
        <v>100</v>
      </c>
      <c r="J100" s="18">
        <v>711000001</v>
      </c>
      <c r="K100" s="20" t="s">
        <v>637</v>
      </c>
      <c r="L100" s="18" t="s">
        <v>638</v>
      </c>
      <c r="M100" s="20" t="s">
        <v>637</v>
      </c>
      <c r="N100" s="5"/>
      <c r="O100" s="18" t="s">
        <v>646</v>
      </c>
      <c r="P100" s="4">
        <v>0</v>
      </c>
      <c r="Q100" s="56"/>
      <c r="R100" s="56"/>
      <c r="S100" s="90"/>
      <c r="T100" s="128">
        <v>77427</v>
      </c>
      <c r="U100" s="124">
        <f t="shared" si="7"/>
        <v>77427</v>
      </c>
      <c r="V100" s="123">
        <f t="shared" si="6"/>
        <v>86718.23999999999</v>
      </c>
      <c r="W100" s="60" t="s">
        <v>658</v>
      </c>
      <c r="X100" s="56">
        <v>2013</v>
      </c>
      <c r="Y100" s="56"/>
      <c r="Z100" s="4" t="s">
        <v>419</v>
      </c>
      <c r="AA100" s="4" t="s">
        <v>419</v>
      </c>
      <c r="AB100" s="56" t="s">
        <v>659</v>
      </c>
      <c r="AC100" s="56"/>
      <c r="AD100" s="56"/>
      <c r="AE100" s="56"/>
      <c r="AF100" s="60" t="s">
        <v>183</v>
      </c>
      <c r="AG100" s="56"/>
      <c r="AH100" s="60" t="s">
        <v>189</v>
      </c>
      <c r="AI100" s="60" t="s">
        <v>192</v>
      </c>
      <c r="AJ100" s="82" t="s">
        <v>100</v>
      </c>
      <c r="AK100" s="56"/>
      <c r="AL100" s="56"/>
      <c r="AM100" s="60" t="s">
        <v>411</v>
      </c>
      <c r="AN100" s="56"/>
      <c r="AO100" s="56"/>
      <c r="AP100" s="56"/>
      <c r="AQ100" s="56"/>
      <c r="AR100" s="56"/>
      <c r="AS100" s="56"/>
      <c r="AT100" s="56"/>
      <c r="AU100" s="56"/>
    </row>
    <row r="101" spans="1:47" s="83" customFormat="1" ht="15" customHeight="1">
      <c r="A101" s="10" t="s">
        <v>51</v>
      </c>
      <c r="B101" s="5" t="s">
        <v>419</v>
      </c>
      <c r="C101" s="57" t="s">
        <v>680</v>
      </c>
      <c r="D101" s="5" t="s">
        <v>52</v>
      </c>
      <c r="E101" s="28" t="s">
        <v>53</v>
      </c>
      <c r="F101" s="56"/>
      <c r="G101" s="5"/>
      <c r="H101" s="5" t="s">
        <v>635</v>
      </c>
      <c r="I101" s="18">
        <v>100</v>
      </c>
      <c r="J101" s="18">
        <v>711000000</v>
      </c>
      <c r="K101" s="20" t="s">
        <v>636</v>
      </c>
      <c r="L101" s="18" t="s">
        <v>638</v>
      </c>
      <c r="M101" s="20" t="s">
        <v>636</v>
      </c>
      <c r="N101" s="5"/>
      <c r="O101" s="18" t="s">
        <v>646</v>
      </c>
      <c r="P101" s="4">
        <v>0</v>
      </c>
      <c r="Q101" s="56"/>
      <c r="R101" s="56"/>
      <c r="S101" s="90"/>
      <c r="T101" s="128">
        <v>756612</v>
      </c>
      <c r="U101" s="124">
        <f t="shared" si="7"/>
        <v>756612</v>
      </c>
      <c r="V101" s="123">
        <f t="shared" si="6"/>
        <v>847405.44</v>
      </c>
      <c r="W101" s="60" t="s">
        <v>657</v>
      </c>
      <c r="X101" s="56">
        <v>2013</v>
      </c>
      <c r="Y101" s="56"/>
      <c r="Z101" s="4" t="s">
        <v>419</v>
      </c>
      <c r="AA101" s="4" t="s">
        <v>419</v>
      </c>
      <c r="AB101" s="56" t="s">
        <v>182</v>
      </c>
      <c r="AC101" s="56"/>
      <c r="AD101" s="56"/>
      <c r="AE101" s="56"/>
      <c r="AF101" s="60" t="s">
        <v>183</v>
      </c>
      <c r="AG101" s="56"/>
      <c r="AH101" s="60" t="s">
        <v>406</v>
      </c>
      <c r="AI101" s="60" t="s">
        <v>191</v>
      </c>
      <c r="AJ101" s="82" t="s">
        <v>100</v>
      </c>
      <c r="AK101" s="56"/>
      <c r="AL101" s="56"/>
      <c r="AM101" s="37" t="s">
        <v>405</v>
      </c>
      <c r="AN101" s="56"/>
      <c r="AO101" s="56"/>
      <c r="AP101" s="56"/>
      <c r="AQ101" s="56"/>
      <c r="AR101" s="56"/>
      <c r="AS101" s="56"/>
      <c r="AT101" s="56"/>
      <c r="AU101" s="56"/>
    </row>
    <row r="102" spans="1:47" s="83" customFormat="1" ht="15" customHeight="1">
      <c r="A102" s="10" t="s">
        <v>54</v>
      </c>
      <c r="B102" s="5" t="s">
        <v>419</v>
      </c>
      <c r="C102" s="57" t="s">
        <v>55</v>
      </c>
      <c r="D102" s="5" t="s">
        <v>56</v>
      </c>
      <c r="E102" s="28" t="s">
        <v>53</v>
      </c>
      <c r="F102" s="56"/>
      <c r="G102" s="5"/>
      <c r="H102" s="5" t="s">
        <v>635</v>
      </c>
      <c r="I102" s="18">
        <v>100</v>
      </c>
      <c r="J102" s="18">
        <v>711000000</v>
      </c>
      <c r="K102" s="20" t="s">
        <v>636</v>
      </c>
      <c r="L102" s="18" t="s">
        <v>638</v>
      </c>
      <c r="M102" s="20" t="s">
        <v>636</v>
      </c>
      <c r="N102" s="5"/>
      <c r="O102" s="18" t="s">
        <v>646</v>
      </c>
      <c r="P102" s="4">
        <v>0</v>
      </c>
      <c r="Q102" s="56"/>
      <c r="R102" s="56"/>
      <c r="S102" s="90"/>
      <c r="T102" s="128">
        <v>2820000</v>
      </c>
      <c r="U102" s="124">
        <f t="shared" si="7"/>
        <v>2820000</v>
      </c>
      <c r="V102" s="123">
        <f t="shared" si="6"/>
        <v>3158400</v>
      </c>
      <c r="W102" s="60" t="s">
        <v>658</v>
      </c>
      <c r="X102" s="56">
        <v>2013</v>
      </c>
      <c r="Y102" s="56"/>
      <c r="Z102" s="4" t="s">
        <v>419</v>
      </c>
      <c r="AA102" s="4" t="s">
        <v>419</v>
      </c>
      <c r="AB102" s="56" t="s">
        <v>659</v>
      </c>
      <c r="AC102" s="56"/>
      <c r="AD102" s="56"/>
      <c r="AE102" s="56"/>
      <c r="AF102" s="60" t="s">
        <v>183</v>
      </c>
      <c r="AG102" s="56"/>
      <c r="AH102" s="60" t="s">
        <v>189</v>
      </c>
      <c r="AI102" s="60" t="s">
        <v>192</v>
      </c>
      <c r="AJ102" s="82" t="s">
        <v>100</v>
      </c>
      <c r="AK102" s="56"/>
      <c r="AL102" s="56"/>
      <c r="AM102" s="60" t="s">
        <v>411</v>
      </c>
      <c r="AN102" s="56"/>
      <c r="AO102" s="56"/>
      <c r="AP102" s="56"/>
      <c r="AQ102" s="56"/>
      <c r="AR102" s="56"/>
      <c r="AS102" s="56"/>
      <c r="AT102" s="56"/>
      <c r="AU102" s="56"/>
    </row>
    <row r="103" spans="1:47" s="83" customFormat="1" ht="15" customHeight="1">
      <c r="A103" s="10" t="s">
        <v>57</v>
      </c>
      <c r="B103" s="5" t="s">
        <v>419</v>
      </c>
      <c r="C103" s="58" t="s">
        <v>58</v>
      </c>
      <c r="D103" s="5" t="s">
        <v>59</v>
      </c>
      <c r="E103" s="28" t="s">
        <v>53</v>
      </c>
      <c r="F103" s="56"/>
      <c r="G103" s="5"/>
      <c r="H103" s="5" t="s">
        <v>635</v>
      </c>
      <c r="I103" s="18">
        <v>100</v>
      </c>
      <c r="J103" s="18">
        <v>711000000</v>
      </c>
      <c r="K103" s="20" t="s">
        <v>636</v>
      </c>
      <c r="L103" s="18" t="s">
        <v>638</v>
      </c>
      <c r="M103" s="20" t="s">
        <v>636</v>
      </c>
      <c r="N103" s="5"/>
      <c r="O103" s="18" t="s">
        <v>646</v>
      </c>
      <c r="P103" s="4">
        <v>0</v>
      </c>
      <c r="Q103" s="56"/>
      <c r="R103" s="56"/>
      <c r="S103" s="90"/>
      <c r="T103" s="128">
        <v>1031786</v>
      </c>
      <c r="U103" s="124">
        <f t="shared" si="7"/>
        <v>1031786</v>
      </c>
      <c r="V103" s="123">
        <f t="shared" si="6"/>
        <v>1155600.32</v>
      </c>
      <c r="W103" s="60" t="s">
        <v>658</v>
      </c>
      <c r="X103" s="56">
        <v>2013</v>
      </c>
      <c r="Y103" s="56"/>
      <c r="Z103" s="4" t="s">
        <v>419</v>
      </c>
      <c r="AA103" s="4" t="s">
        <v>419</v>
      </c>
      <c r="AB103" s="56" t="s">
        <v>659</v>
      </c>
      <c r="AC103" s="56"/>
      <c r="AD103" s="56"/>
      <c r="AE103" s="56"/>
      <c r="AF103" s="60" t="s">
        <v>183</v>
      </c>
      <c r="AG103" s="56"/>
      <c r="AH103" s="60" t="s">
        <v>189</v>
      </c>
      <c r="AI103" s="60" t="s">
        <v>192</v>
      </c>
      <c r="AJ103" s="82" t="s">
        <v>100</v>
      </c>
      <c r="AK103" s="56"/>
      <c r="AL103" s="56"/>
      <c r="AM103" s="60" t="s">
        <v>411</v>
      </c>
      <c r="AN103" s="56"/>
      <c r="AO103" s="56"/>
      <c r="AP103" s="56"/>
      <c r="AQ103" s="56"/>
      <c r="AR103" s="56"/>
      <c r="AS103" s="56"/>
      <c r="AT103" s="56"/>
      <c r="AU103" s="56"/>
    </row>
    <row r="104" spans="1:47" s="83" customFormat="1" ht="15" customHeight="1">
      <c r="A104" s="10" t="s">
        <v>60</v>
      </c>
      <c r="B104" s="5" t="s">
        <v>419</v>
      </c>
      <c r="C104" s="55" t="s">
        <v>45</v>
      </c>
      <c r="D104" s="5" t="s">
        <v>61</v>
      </c>
      <c r="E104" s="28" t="s">
        <v>62</v>
      </c>
      <c r="F104" s="56"/>
      <c r="G104" s="5"/>
      <c r="H104" s="5" t="s">
        <v>635</v>
      </c>
      <c r="I104" s="18">
        <v>100</v>
      </c>
      <c r="J104" s="18">
        <v>711000000</v>
      </c>
      <c r="K104" s="20" t="s">
        <v>636</v>
      </c>
      <c r="L104" s="18" t="s">
        <v>638</v>
      </c>
      <c r="M104" s="20" t="s">
        <v>636</v>
      </c>
      <c r="N104" s="5"/>
      <c r="O104" s="18" t="s">
        <v>646</v>
      </c>
      <c r="P104" s="4">
        <v>0</v>
      </c>
      <c r="Q104" s="56"/>
      <c r="R104" s="56"/>
      <c r="S104" s="90"/>
      <c r="T104" s="128">
        <v>224464</v>
      </c>
      <c r="U104" s="124">
        <f t="shared" si="7"/>
        <v>224464</v>
      </c>
      <c r="V104" s="123">
        <f t="shared" si="6"/>
        <v>251399.68</v>
      </c>
      <c r="W104" s="60" t="s">
        <v>657</v>
      </c>
      <c r="X104" s="56">
        <v>2013</v>
      </c>
      <c r="Y104" s="56"/>
      <c r="Z104" s="4" t="s">
        <v>419</v>
      </c>
      <c r="AA104" s="4" t="s">
        <v>419</v>
      </c>
      <c r="AB104" s="56" t="s">
        <v>182</v>
      </c>
      <c r="AC104" s="56"/>
      <c r="AD104" s="56"/>
      <c r="AE104" s="56"/>
      <c r="AF104" s="60" t="s">
        <v>183</v>
      </c>
      <c r="AG104" s="56"/>
      <c r="AH104" s="60" t="s">
        <v>189</v>
      </c>
      <c r="AI104" s="60" t="s">
        <v>192</v>
      </c>
      <c r="AJ104" s="82" t="s">
        <v>100</v>
      </c>
      <c r="AK104" s="56"/>
      <c r="AL104" s="56"/>
      <c r="AM104" s="60" t="s">
        <v>411</v>
      </c>
      <c r="AN104" s="56"/>
      <c r="AO104" s="56"/>
      <c r="AP104" s="56"/>
      <c r="AQ104" s="56"/>
      <c r="AR104" s="56"/>
      <c r="AS104" s="56"/>
      <c r="AT104" s="56"/>
      <c r="AU104" s="56"/>
    </row>
    <row r="105" spans="1:47" s="83" customFormat="1" ht="15" customHeight="1">
      <c r="A105" s="10" t="s">
        <v>63</v>
      </c>
      <c r="B105" s="4" t="s">
        <v>419</v>
      </c>
      <c r="C105" s="4" t="s">
        <v>64</v>
      </c>
      <c r="D105" s="4" t="s">
        <v>65</v>
      </c>
      <c r="E105" s="4" t="s">
        <v>66</v>
      </c>
      <c r="F105" s="53"/>
      <c r="G105" s="4"/>
      <c r="H105" s="4" t="s">
        <v>635</v>
      </c>
      <c r="I105" s="10">
        <v>100</v>
      </c>
      <c r="J105" s="10">
        <v>711000000</v>
      </c>
      <c r="K105" s="6" t="s">
        <v>636</v>
      </c>
      <c r="L105" s="10" t="s">
        <v>638</v>
      </c>
      <c r="M105" s="6" t="s">
        <v>636</v>
      </c>
      <c r="N105" s="4"/>
      <c r="O105" s="10" t="s">
        <v>648</v>
      </c>
      <c r="P105" s="4">
        <v>0</v>
      </c>
      <c r="Q105" s="56"/>
      <c r="R105" s="56"/>
      <c r="S105" s="90"/>
      <c r="T105" s="127">
        <v>45000</v>
      </c>
      <c r="U105" s="124">
        <f t="shared" si="7"/>
        <v>45000</v>
      </c>
      <c r="V105" s="123">
        <f t="shared" si="6"/>
        <v>50400</v>
      </c>
      <c r="W105" s="37" t="s">
        <v>658</v>
      </c>
      <c r="X105" s="56">
        <v>2013</v>
      </c>
      <c r="Y105" s="56"/>
      <c r="Z105" s="4" t="s">
        <v>419</v>
      </c>
      <c r="AA105" s="4" t="s">
        <v>419</v>
      </c>
      <c r="AB105" s="53" t="s">
        <v>657</v>
      </c>
      <c r="AC105" s="56"/>
      <c r="AD105" s="56"/>
      <c r="AE105" s="56"/>
      <c r="AF105" s="37" t="s">
        <v>183</v>
      </c>
      <c r="AG105" s="56"/>
      <c r="AH105" s="37" t="s">
        <v>189</v>
      </c>
      <c r="AI105" s="37" t="s">
        <v>192</v>
      </c>
      <c r="AJ105" s="82" t="s">
        <v>100</v>
      </c>
      <c r="AK105" s="56"/>
      <c r="AL105" s="56"/>
      <c r="AM105" s="60" t="s">
        <v>411</v>
      </c>
      <c r="AN105" s="56"/>
      <c r="AO105" s="56"/>
      <c r="AP105" s="56"/>
      <c r="AQ105" s="56"/>
      <c r="AR105" s="56"/>
      <c r="AS105" s="56"/>
      <c r="AT105" s="56"/>
      <c r="AU105" s="56"/>
    </row>
    <row r="106" spans="1:47" s="83" customFormat="1" ht="15" customHeight="1">
      <c r="A106" s="10" t="s">
        <v>67</v>
      </c>
      <c r="B106" s="4" t="s">
        <v>419</v>
      </c>
      <c r="C106" s="14" t="s">
        <v>68</v>
      </c>
      <c r="D106" s="4" t="s">
        <v>69</v>
      </c>
      <c r="E106" s="4" t="s">
        <v>70</v>
      </c>
      <c r="F106" s="53"/>
      <c r="G106" s="4"/>
      <c r="H106" s="4" t="s">
        <v>635</v>
      </c>
      <c r="I106" s="10">
        <v>100</v>
      </c>
      <c r="J106" s="10">
        <v>711000000</v>
      </c>
      <c r="K106" s="6" t="s">
        <v>636</v>
      </c>
      <c r="L106" s="10" t="s">
        <v>638</v>
      </c>
      <c r="M106" s="6" t="s">
        <v>636</v>
      </c>
      <c r="N106" s="4"/>
      <c r="O106" s="10" t="s">
        <v>646</v>
      </c>
      <c r="P106" s="4">
        <v>0</v>
      </c>
      <c r="Q106" s="56"/>
      <c r="R106" s="56"/>
      <c r="S106" s="90"/>
      <c r="T106" s="127">
        <v>60000</v>
      </c>
      <c r="U106" s="124">
        <f t="shared" si="7"/>
        <v>60000</v>
      </c>
      <c r="V106" s="123">
        <f t="shared" si="6"/>
        <v>67200</v>
      </c>
      <c r="W106" s="37" t="s">
        <v>657</v>
      </c>
      <c r="X106" s="56">
        <v>2013</v>
      </c>
      <c r="Y106" s="56"/>
      <c r="Z106" s="4" t="s">
        <v>419</v>
      </c>
      <c r="AA106" s="4" t="s">
        <v>419</v>
      </c>
      <c r="AB106" s="53" t="s">
        <v>182</v>
      </c>
      <c r="AC106" s="56"/>
      <c r="AD106" s="56"/>
      <c r="AE106" s="56"/>
      <c r="AF106" s="37" t="s">
        <v>183</v>
      </c>
      <c r="AG106" s="56"/>
      <c r="AH106" s="37" t="s">
        <v>189</v>
      </c>
      <c r="AI106" s="37" t="s">
        <v>192</v>
      </c>
      <c r="AJ106" s="82" t="s">
        <v>100</v>
      </c>
      <c r="AK106" s="56"/>
      <c r="AL106" s="56"/>
      <c r="AM106" s="60" t="s">
        <v>411</v>
      </c>
      <c r="AN106" s="56"/>
      <c r="AO106" s="56"/>
      <c r="AP106" s="56"/>
      <c r="AQ106" s="56"/>
      <c r="AR106" s="56"/>
      <c r="AS106" s="56"/>
      <c r="AT106" s="56"/>
      <c r="AU106" s="56"/>
    </row>
    <row r="107" spans="1:47" s="83" customFormat="1" ht="15" customHeight="1">
      <c r="A107" s="10" t="s">
        <v>71</v>
      </c>
      <c r="B107" s="4" t="s">
        <v>419</v>
      </c>
      <c r="C107" s="12" t="s">
        <v>72</v>
      </c>
      <c r="D107" s="4" t="s">
        <v>73</v>
      </c>
      <c r="E107" s="4" t="s">
        <v>74</v>
      </c>
      <c r="F107" s="53"/>
      <c r="G107" s="4"/>
      <c r="H107" s="4" t="s">
        <v>635</v>
      </c>
      <c r="I107" s="10">
        <v>100</v>
      </c>
      <c r="J107" s="10">
        <v>711000000</v>
      </c>
      <c r="K107" s="6" t="s">
        <v>636</v>
      </c>
      <c r="L107" s="10" t="s">
        <v>75</v>
      </c>
      <c r="M107" s="6" t="s">
        <v>636</v>
      </c>
      <c r="N107" s="4"/>
      <c r="O107" s="10" t="s">
        <v>75</v>
      </c>
      <c r="P107" s="4">
        <v>0</v>
      </c>
      <c r="Q107" s="56"/>
      <c r="R107" s="56"/>
      <c r="S107" s="90"/>
      <c r="T107" s="127">
        <v>180000</v>
      </c>
      <c r="U107" s="124">
        <f t="shared" si="7"/>
        <v>180000</v>
      </c>
      <c r="V107" s="123">
        <f t="shared" si="6"/>
        <v>201600</v>
      </c>
      <c r="W107" s="37" t="s">
        <v>658</v>
      </c>
      <c r="X107" s="56">
        <v>2013</v>
      </c>
      <c r="Y107" s="56"/>
      <c r="Z107" s="4" t="s">
        <v>419</v>
      </c>
      <c r="AA107" s="4" t="s">
        <v>419</v>
      </c>
      <c r="AB107" s="53" t="s">
        <v>657</v>
      </c>
      <c r="AC107" s="56"/>
      <c r="AD107" s="56"/>
      <c r="AE107" s="56"/>
      <c r="AF107" s="37" t="s">
        <v>183</v>
      </c>
      <c r="AG107" s="56"/>
      <c r="AH107" s="37" t="s">
        <v>189</v>
      </c>
      <c r="AI107" s="37" t="s">
        <v>192</v>
      </c>
      <c r="AJ107" s="82" t="s">
        <v>100</v>
      </c>
      <c r="AK107" s="56"/>
      <c r="AL107" s="56"/>
      <c r="AM107" s="60" t="s">
        <v>411</v>
      </c>
      <c r="AN107" s="56"/>
      <c r="AO107" s="56"/>
      <c r="AP107" s="56"/>
      <c r="AQ107" s="56"/>
      <c r="AR107" s="56"/>
      <c r="AS107" s="56"/>
      <c r="AT107" s="56"/>
      <c r="AU107" s="56"/>
    </row>
    <row r="108" spans="1:47" s="83" customFormat="1" ht="15" customHeight="1">
      <c r="A108" s="10" t="s">
        <v>76</v>
      </c>
      <c r="B108" s="4" t="s">
        <v>419</v>
      </c>
      <c r="C108" s="14" t="s">
        <v>45</v>
      </c>
      <c r="D108" s="4" t="s">
        <v>77</v>
      </c>
      <c r="E108" s="4" t="s">
        <v>78</v>
      </c>
      <c r="F108" s="53"/>
      <c r="G108" s="4"/>
      <c r="H108" s="4" t="s">
        <v>635</v>
      </c>
      <c r="I108" s="10">
        <v>100</v>
      </c>
      <c r="J108" s="10">
        <v>711000000</v>
      </c>
      <c r="K108" s="6" t="s">
        <v>636</v>
      </c>
      <c r="L108" s="10" t="s">
        <v>638</v>
      </c>
      <c r="M108" s="6" t="s">
        <v>636</v>
      </c>
      <c r="N108" s="4"/>
      <c r="O108" s="10" t="s">
        <v>646</v>
      </c>
      <c r="P108" s="4">
        <v>0</v>
      </c>
      <c r="Q108" s="56"/>
      <c r="R108" s="56"/>
      <c r="S108" s="90"/>
      <c r="T108" s="127">
        <v>64000</v>
      </c>
      <c r="U108" s="124">
        <f t="shared" si="7"/>
        <v>64000</v>
      </c>
      <c r="V108" s="123">
        <f t="shared" si="6"/>
        <v>71680</v>
      </c>
      <c r="W108" s="37" t="s">
        <v>658</v>
      </c>
      <c r="X108" s="56">
        <v>2013</v>
      </c>
      <c r="Y108" s="56"/>
      <c r="Z108" s="4" t="s">
        <v>419</v>
      </c>
      <c r="AA108" s="4" t="s">
        <v>419</v>
      </c>
      <c r="AB108" s="53" t="s">
        <v>659</v>
      </c>
      <c r="AC108" s="56"/>
      <c r="AD108" s="56"/>
      <c r="AE108" s="56"/>
      <c r="AF108" s="37" t="s">
        <v>183</v>
      </c>
      <c r="AG108" s="56"/>
      <c r="AH108" s="37" t="s">
        <v>189</v>
      </c>
      <c r="AI108" s="37" t="s">
        <v>192</v>
      </c>
      <c r="AJ108" s="82" t="s">
        <v>100</v>
      </c>
      <c r="AK108" s="56"/>
      <c r="AL108" s="56"/>
      <c r="AM108" s="60" t="s">
        <v>411</v>
      </c>
      <c r="AN108" s="56"/>
      <c r="AO108" s="56"/>
      <c r="AP108" s="56"/>
      <c r="AQ108" s="56"/>
      <c r="AR108" s="56"/>
      <c r="AS108" s="56"/>
      <c r="AT108" s="56"/>
      <c r="AU108" s="56"/>
    </row>
    <row r="109" spans="1:47" s="83" customFormat="1" ht="15" customHeight="1">
      <c r="A109" s="10" t="s">
        <v>79</v>
      </c>
      <c r="B109" s="4" t="s">
        <v>419</v>
      </c>
      <c r="C109" s="14" t="s">
        <v>45</v>
      </c>
      <c r="D109" s="4" t="s">
        <v>171</v>
      </c>
      <c r="E109" s="4" t="s">
        <v>172</v>
      </c>
      <c r="F109" s="53"/>
      <c r="G109" s="4"/>
      <c r="H109" s="4" t="s">
        <v>635</v>
      </c>
      <c r="I109" s="10">
        <v>100</v>
      </c>
      <c r="J109" s="10">
        <v>711000000</v>
      </c>
      <c r="K109" s="6" t="s">
        <v>636</v>
      </c>
      <c r="L109" s="10" t="s">
        <v>638</v>
      </c>
      <c r="M109" s="6" t="s">
        <v>636</v>
      </c>
      <c r="N109" s="4"/>
      <c r="O109" s="10" t="s">
        <v>646</v>
      </c>
      <c r="P109" s="4">
        <v>0</v>
      </c>
      <c r="Q109" s="56"/>
      <c r="R109" s="56"/>
      <c r="S109" s="90"/>
      <c r="T109" s="127">
        <v>16000</v>
      </c>
      <c r="U109" s="124">
        <f t="shared" si="7"/>
        <v>16000</v>
      </c>
      <c r="V109" s="123">
        <f t="shared" si="6"/>
        <v>17920</v>
      </c>
      <c r="W109" s="37" t="s">
        <v>658</v>
      </c>
      <c r="X109" s="56">
        <v>2013</v>
      </c>
      <c r="Y109" s="56"/>
      <c r="Z109" s="4" t="s">
        <v>419</v>
      </c>
      <c r="AA109" s="4" t="s">
        <v>419</v>
      </c>
      <c r="AB109" s="53" t="s">
        <v>659</v>
      </c>
      <c r="AC109" s="56"/>
      <c r="AD109" s="56"/>
      <c r="AE109" s="56"/>
      <c r="AF109" s="37" t="s">
        <v>183</v>
      </c>
      <c r="AG109" s="56"/>
      <c r="AH109" s="37" t="s">
        <v>189</v>
      </c>
      <c r="AI109" s="37" t="s">
        <v>192</v>
      </c>
      <c r="AJ109" s="82" t="s">
        <v>100</v>
      </c>
      <c r="AK109" s="56"/>
      <c r="AL109" s="56"/>
      <c r="AM109" s="37" t="s">
        <v>405</v>
      </c>
      <c r="AN109" s="56"/>
      <c r="AO109" s="56"/>
      <c r="AP109" s="56"/>
      <c r="AQ109" s="56"/>
      <c r="AR109" s="56"/>
      <c r="AS109" s="56"/>
      <c r="AT109" s="56"/>
      <c r="AU109" s="56"/>
    </row>
    <row r="110" spans="1:47" s="83" customFormat="1" ht="15" customHeight="1">
      <c r="A110" s="10" t="s">
        <v>173</v>
      </c>
      <c r="B110" s="4" t="s">
        <v>419</v>
      </c>
      <c r="C110" s="14" t="s">
        <v>45</v>
      </c>
      <c r="D110" s="4" t="s">
        <v>174</v>
      </c>
      <c r="E110" s="4" t="s">
        <v>172</v>
      </c>
      <c r="F110" s="53"/>
      <c r="G110" s="4"/>
      <c r="H110" s="4" t="s">
        <v>635</v>
      </c>
      <c r="I110" s="10">
        <v>100</v>
      </c>
      <c r="J110" s="10">
        <v>711000000</v>
      </c>
      <c r="K110" s="6" t="s">
        <v>636</v>
      </c>
      <c r="L110" s="10" t="s">
        <v>638</v>
      </c>
      <c r="M110" s="6" t="s">
        <v>636</v>
      </c>
      <c r="N110" s="4"/>
      <c r="O110" s="10" t="s">
        <v>646</v>
      </c>
      <c r="P110" s="4">
        <v>0</v>
      </c>
      <c r="Q110" s="56"/>
      <c r="R110" s="56"/>
      <c r="S110" s="90"/>
      <c r="T110" s="127">
        <v>103000</v>
      </c>
      <c r="U110" s="124">
        <f t="shared" si="7"/>
        <v>103000</v>
      </c>
      <c r="V110" s="123">
        <f t="shared" si="6"/>
        <v>115360</v>
      </c>
      <c r="W110" s="37" t="s">
        <v>658</v>
      </c>
      <c r="X110" s="56">
        <v>2013</v>
      </c>
      <c r="Y110" s="56"/>
      <c r="Z110" s="4" t="s">
        <v>419</v>
      </c>
      <c r="AA110" s="4" t="s">
        <v>419</v>
      </c>
      <c r="AB110" s="53" t="s">
        <v>659</v>
      </c>
      <c r="AC110" s="56"/>
      <c r="AD110" s="56"/>
      <c r="AE110" s="56"/>
      <c r="AF110" s="37" t="s">
        <v>183</v>
      </c>
      <c r="AG110" s="56"/>
      <c r="AH110" s="37" t="s">
        <v>189</v>
      </c>
      <c r="AI110" s="37" t="s">
        <v>192</v>
      </c>
      <c r="AJ110" s="82" t="s">
        <v>100</v>
      </c>
      <c r="AK110" s="56"/>
      <c r="AL110" s="56"/>
      <c r="AM110" s="60" t="s">
        <v>411</v>
      </c>
      <c r="AN110" s="56"/>
      <c r="AO110" s="56"/>
      <c r="AP110" s="56"/>
      <c r="AQ110" s="56"/>
      <c r="AR110" s="56"/>
      <c r="AS110" s="56"/>
      <c r="AT110" s="56"/>
      <c r="AU110" s="56"/>
    </row>
    <row r="111" spans="1:47" s="83" customFormat="1" ht="15" customHeight="1">
      <c r="A111" s="10" t="s">
        <v>175</v>
      </c>
      <c r="B111" s="4" t="s">
        <v>419</v>
      </c>
      <c r="C111" s="14" t="s">
        <v>45</v>
      </c>
      <c r="D111" s="4" t="s">
        <v>176</v>
      </c>
      <c r="E111" s="4" t="s">
        <v>177</v>
      </c>
      <c r="F111" s="53"/>
      <c r="G111" s="4"/>
      <c r="H111" s="4" t="s">
        <v>635</v>
      </c>
      <c r="I111" s="10">
        <v>100</v>
      </c>
      <c r="J111" s="10">
        <v>711000000</v>
      </c>
      <c r="K111" s="6" t="s">
        <v>636</v>
      </c>
      <c r="L111" s="10" t="s">
        <v>638</v>
      </c>
      <c r="M111" s="6" t="s">
        <v>636</v>
      </c>
      <c r="N111" s="4"/>
      <c r="O111" s="10" t="s">
        <v>648</v>
      </c>
      <c r="P111" s="4">
        <v>0</v>
      </c>
      <c r="Q111" s="56"/>
      <c r="R111" s="56"/>
      <c r="S111" s="90"/>
      <c r="T111" s="127">
        <v>2142857</v>
      </c>
      <c r="U111" s="124">
        <f t="shared" si="7"/>
        <v>2142857</v>
      </c>
      <c r="V111" s="123">
        <f t="shared" si="6"/>
        <v>2399999.84</v>
      </c>
      <c r="W111" s="37" t="s">
        <v>657</v>
      </c>
      <c r="X111" s="56">
        <v>2013</v>
      </c>
      <c r="Y111" s="56"/>
      <c r="Z111" s="4" t="s">
        <v>419</v>
      </c>
      <c r="AA111" s="4" t="s">
        <v>419</v>
      </c>
      <c r="AB111" s="53" t="s">
        <v>194</v>
      </c>
      <c r="AC111" s="56"/>
      <c r="AD111" s="56"/>
      <c r="AE111" s="56"/>
      <c r="AF111" s="37" t="s">
        <v>183</v>
      </c>
      <c r="AG111" s="56"/>
      <c r="AH111" s="37" t="s">
        <v>189</v>
      </c>
      <c r="AI111" s="37" t="s">
        <v>190</v>
      </c>
      <c r="AJ111" s="82" t="s">
        <v>100</v>
      </c>
      <c r="AK111" s="56"/>
      <c r="AL111" s="56"/>
      <c r="AM111" s="60" t="s">
        <v>411</v>
      </c>
      <c r="AN111" s="56"/>
      <c r="AO111" s="56"/>
      <c r="AP111" s="56"/>
      <c r="AQ111" s="56"/>
      <c r="AR111" s="56"/>
      <c r="AS111" s="56"/>
      <c r="AT111" s="56"/>
      <c r="AU111" s="56"/>
    </row>
    <row r="112" spans="1:47" s="83" customFormat="1" ht="15" customHeight="1">
      <c r="A112" s="10" t="s">
        <v>178</v>
      </c>
      <c r="B112" s="4" t="s">
        <v>419</v>
      </c>
      <c r="C112" s="12" t="s">
        <v>17</v>
      </c>
      <c r="D112" s="4" t="s">
        <v>179</v>
      </c>
      <c r="E112" s="4" t="s">
        <v>19</v>
      </c>
      <c r="F112" s="53"/>
      <c r="G112" s="4"/>
      <c r="H112" s="4" t="s">
        <v>635</v>
      </c>
      <c r="I112" s="10">
        <v>100</v>
      </c>
      <c r="J112" s="10">
        <v>711000000</v>
      </c>
      <c r="K112" s="6" t="s">
        <v>636</v>
      </c>
      <c r="L112" s="10" t="s">
        <v>638</v>
      </c>
      <c r="M112" s="6" t="s">
        <v>636</v>
      </c>
      <c r="N112" s="4"/>
      <c r="O112" s="10" t="s">
        <v>641</v>
      </c>
      <c r="P112" s="4">
        <v>0</v>
      </c>
      <c r="Q112" s="56"/>
      <c r="R112" s="56"/>
      <c r="S112" s="90"/>
      <c r="T112" s="127">
        <v>214285</v>
      </c>
      <c r="U112" s="124">
        <f t="shared" si="7"/>
        <v>214285</v>
      </c>
      <c r="V112" s="123">
        <f t="shared" si="6"/>
        <v>239999.19999999998</v>
      </c>
      <c r="W112" s="37" t="s">
        <v>658</v>
      </c>
      <c r="X112" s="56">
        <v>2013</v>
      </c>
      <c r="Y112" s="56"/>
      <c r="Z112" s="4" t="s">
        <v>419</v>
      </c>
      <c r="AA112" s="4" t="s">
        <v>419</v>
      </c>
      <c r="AB112" s="53" t="s">
        <v>659</v>
      </c>
      <c r="AC112" s="56"/>
      <c r="AD112" s="56"/>
      <c r="AE112" s="56"/>
      <c r="AF112" s="37" t="s">
        <v>183</v>
      </c>
      <c r="AG112" s="56"/>
      <c r="AH112" s="37" t="s">
        <v>189</v>
      </c>
      <c r="AI112" s="37" t="s">
        <v>192</v>
      </c>
      <c r="AJ112" s="82" t="s">
        <v>116</v>
      </c>
      <c r="AK112" s="56"/>
      <c r="AL112" s="56"/>
      <c r="AM112" s="60" t="s">
        <v>411</v>
      </c>
      <c r="AN112" s="56"/>
      <c r="AO112" s="56"/>
      <c r="AP112" s="56"/>
      <c r="AQ112" s="56"/>
      <c r="AR112" s="56"/>
      <c r="AS112" s="56"/>
      <c r="AT112" s="56"/>
      <c r="AU112" s="56"/>
    </row>
    <row r="113" spans="1:47" s="87" customFormat="1" ht="15" customHeight="1">
      <c r="A113" s="69" t="s">
        <v>342</v>
      </c>
      <c r="B113" s="84"/>
      <c r="C113" s="84"/>
      <c r="D113" s="84"/>
      <c r="E113" s="84"/>
      <c r="F113" s="84"/>
      <c r="G113" s="84"/>
      <c r="H113" s="84"/>
      <c r="I113" s="84"/>
      <c r="J113" s="84"/>
      <c r="K113" s="84"/>
      <c r="L113" s="84"/>
      <c r="M113" s="84"/>
      <c r="N113" s="84"/>
      <c r="O113" s="84"/>
      <c r="P113" s="84"/>
      <c r="Q113" s="84"/>
      <c r="R113" s="84"/>
      <c r="S113" s="85"/>
      <c r="T113" s="126"/>
      <c r="U113" s="126">
        <f>SUM(U86:U112)</f>
        <v>10402541</v>
      </c>
      <c r="V113" s="126">
        <f>SUM(V86:V112)</f>
        <v>11650845.92</v>
      </c>
      <c r="W113" s="85"/>
      <c r="X113" s="84"/>
      <c r="Y113" s="84"/>
      <c r="Z113" s="84"/>
      <c r="AA113" s="84"/>
      <c r="AB113" s="84"/>
      <c r="AC113" s="84"/>
      <c r="AD113" s="84"/>
      <c r="AE113" s="84"/>
      <c r="AF113" s="84"/>
      <c r="AG113" s="84"/>
      <c r="AH113" s="86"/>
      <c r="AI113" s="84"/>
      <c r="AJ113" s="84"/>
      <c r="AK113" s="84"/>
      <c r="AL113" s="56"/>
      <c r="AM113" s="91"/>
      <c r="AN113" s="56"/>
      <c r="AO113" s="56"/>
      <c r="AP113" s="56"/>
      <c r="AQ113" s="56"/>
      <c r="AR113" s="56"/>
      <c r="AS113" s="56"/>
      <c r="AT113" s="56"/>
      <c r="AU113" s="84"/>
    </row>
    <row r="114" spans="1:47" s="95" customFormat="1" ht="15" customHeight="1">
      <c r="A114" s="71" t="s">
        <v>193</v>
      </c>
      <c r="B114" s="92"/>
      <c r="C114" s="92"/>
      <c r="D114" s="92"/>
      <c r="E114" s="92"/>
      <c r="F114" s="92"/>
      <c r="G114" s="92"/>
      <c r="H114" s="92"/>
      <c r="I114" s="92"/>
      <c r="J114" s="92"/>
      <c r="K114" s="92"/>
      <c r="L114" s="92"/>
      <c r="M114" s="92"/>
      <c r="N114" s="92"/>
      <c r="O114" s="92"/>
      <c r="P114" s="92"/>
      <c r="Q114" s="92"/>
      <c r="R114" s="92"/>
      <c r="S114" s="93"/>
      <c r="T114" s="129"/>
      <c r="U114" s="129">
        <f>U113+U84+U81</f>
        <v>17821405.465</v>
      </c>
      <c r="V114" s="129">
        <f>V113+V84+V81</f>
        <v>19959974.1208</v>
      </c>
      <c r="W114" s="93"/>
      <c r="X114" s="92"/>
      <c r="Y114" s="92"/>
      <c r="Z114" s="92"/>
      <c r="AA114" s="92"/>
      <c r="AB114" s="92"/>
      <c r="AC114" s="92"/>
      <c r="AD114" s="92"/>
      <c r="AE114" s="92"/>
      <c r="AF114" s="92"/>
      <c r="AG114" s="92"/>
      <c r="AH114" s="94"/>
      <c r="AI114" s="92"/>
      <c r="AJ114" s="92"/>
      <c r="AK114" s="92"/>
      <c r="AL114" s="117"/>
      <c r="AM114" s="118"/>
      <c r="AN114" s="117"/>
      <c r="AO114" s="117"/>
      <c r="AP114" s="117"/>
      <c r="AQ114" s="117"/>
      <c r="AR114" s="117"/>
      <c r="AS114" s="117"/>
      <c r="AT114" s="117"/>
      <c r="AU114" s="92"/>
    </row>
    <row r="115" spans="1:47" ht="15" customHeight="1">
      <c r="A115" s="72" t="s">
        <v>195</v>
      </c>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9"/>
      <c r="AI115" s="82"/>
      <c r="AJ115" s="82"/>
      <c r="AK115" s="82"/>
      <c r="AL115" s="56"/>
      <c r="AM115" s="91"/>
      <c r="AN115" s="56"/>
      <c r="AO115" s="56"/>
      <c r="AP115" s="56"/>
      <c r="AQ115" s="56"/>
      <c r="AR115" s="56"/>
      <c r="AS115" s="56"/>
      <c r="AT115" s="56"/>
      <c r="AU115" s="82"/>
    </row>
    <row r="116" spans="1:47" ht="15" customHeight="1">
      <c r="A116" s="72" t="s">
        <v>343</v>
      </c>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9"/>
      <c r="AI116" s="82"/>
      <c r="AJ116" s="82"/>
      <c r="AK116" s="82"/>
      <c r="AL116" s="56"/>
      <c r="AM116" s="91"/>
      <c r="AN116" s="56"/>
      <c r="AO116" s="56"/>
      <c r="AP116" s="56"/>
      <c r="AQ116" s="56"/>
      <c r="AR116" s="56"/>
      <c r="AS116" s="56"/>
      <c r="AT116" s="56"/>
      <c r="AU116" s="82"/>
    </row>
    <row r="117" spans="1:47" ht="15" customHeight="1">
      <c r="A117" s="180" t="s">
        <v>344</v>
      </c>
      <c r="B117" s="180"/>
      <c r="C117" s="180"/>
      <c r="D117" s="180"/>
      <c r="E117" s="180"/>
      <c r="F117" s="180"/>
      <c r="G117" s="180"/>
      <c r="H117" s="180"/>
      <c r="I117" s="180"/>
      <c r="J117" s="180"/>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9"/>
      <c r="AI117" s="82"/>
      <c r="AJ117" s="82"/>
      <c r="AK117" s="82"/>
      <c r="AL117" s="56"/>
      <c r="AM117" s="91"/>
      <c r="AN117" s="56"/>
      <c r="AO117" s="56"/>
      <c r="AP117" s="56"/>
      <c r="AQ117" s="56"/>
      <c r="AR117" s="56"/>
      <c r="AS117" s="56"/>
      <c r="AT117" s="56"/>
      <c r="AU117" s="82"/>
    </row>
    <row r="118" spans="1:47" ht="15" customHeight="1">
      <c r="A118" s="73"/>
      <c r="B118" s="96"/>
      <c r="C118" s="96"/>
      <c r="D118" s="96"/>
      <c r="E118" s="96"/>
      <c r="F118" s="96"/>
      <c r="G118" s="96"/>
      <c r="H118" s="96"/>
      <c r="I118" s="96"/>
      <c r="J118" s="96"/>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9"/>
      <c r="AI118" s="82"/>
      <c r="AJ118" s="82"/>
      <c r="AK118" s="82"/>
      <c r="AL118" s="56"/>
      <c r="AM118" s="91"/>
      <c r="AN118" s="56"/>
      <c r="AO118" s="56"/>
      <c r="AP118" s="56"/>
      <c r="AQ118" s="56"/>
      <c r="AR118" s="56"/>
      <c r="AS118" s="56"/>
      <c r="AT118" s="56"/>
      <c r="AU118" s="82"/>
    </row>
    <row r="119" spans="1:47" ht="15" customHeight="1">
      <c r="A119" s="180" t="s">
        <v>345</v>
      </c>
      <c r="B119" s="180"/>
      <c r="C119" s="180"/>
      <c r="D119" s="180"/>
      <c r="E119" s="180"/>
      <c r="F119" s="180"/>
      <c r="G119" s="180"/>
      <c r="H119" s="180"/>
      <c r="I119" s="180"/>
      <c r="J119" s="180"/>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9"/>
      <c r="AI119" s="82"/>
      <c r="AJ119" s="82"/>
      <c r="AK119" s="82"/>
      <c r="AL119" s="56"/>
      <c r="AM119" s="91"/>
      <c r="AN119" s="56"/>
      <c r="AO119" s="56"/>
      <c r="AP119" s="56"/>
      <c r="AQ119" s="56"/>
      <c r="AR119" s="56"/>
      <c r="AS119" s="56"/>
      <c r="AT119" s="56"/>
      <c r="AU119" s="82"/>
    </row>
    <row r="120" spans="1:47" ht="15" customHeight="1">
      <c r="A120" s="7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9"/>
      <c r="AI120" s="82"/>
      <c r="AJ120" s="82"/>
      <c r="AK120" s="82"/>
      <c r="AL120" s="56"/>
      <c r="AM120" s="91"/>
      <c r="AN120" s="56"/>
      <c r="AO120" s="56"/>
      <c r="AP120" s="56"/>
      <c r="AQ120" s="56"/>
      <c r="AR120" s="56"/>
      <c r="AS120" s="56"/>
      <c r="AT120" s="56"/>
      <c r="AU120" s="82"/>
    </row>
    <row r="121" spans="1:47" ht="15" customHeight="1">
      <c r="A121" s="74" t="s">
        <v>346</v>
      </c>
      <c r="B121" s="97"/>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9"/>
      <c r="AI121" s="82"/>
      <c r="AJ121" s="82"/>
      <c r="AK121" s="82"/>
      <c r="AL121" s="56"/>
      <c r="AM121" s="91"/>
      <c r="AN121" s="56"/>
      <c r="AO121" s="56"/>
      <c r="AP121" s="56"/>
      <c r="AQ121" s="56"/>
      <c r="AR121" s="56"/>
      <c r="AS121" s="56"/>
      <c r="AT121" s="56"/>
      <c r="AU121" s="82"/>
    </row>
    <row r="122" spans="1:47" ht="15" customHeight="1">
      <c r="A122" s="97"/>
      <c r="B122" s="97"/>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9"/>
      <c r="AI122" s="82"/>
      <c r="AJ122" s="82"/>
      <c r="AK122" s="82"/>
      <c r="AL122" s="56"/>
      <c r="AM122" s="91"/>
      <c r="AN122" s="56"/>
      <c r="AO122" s="56"/>
      <c r="AP122" s="56"/>
      <c r="AQ122" s="56"/>
      <c r="AR122" s="56"/>
      <c r="AS122" s="56"/>
      <c r="AT122" s="56"/>
      <c r="AU122" s="82"/>
    </row>
    <row r="123" spans="1:47" ht="15" customHeight="1">
      <c r="A123" s="75" t="s">
        <v>347</v>
      </c>
      <c r="B123" s="97"/>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9"/>
      <c r="AI123" s="82"/>
      <c r="AJ123" s="82"/>
      <c r="AK123" s="82"/>
      <c r="AL123" s="56"/>
      <c r="AM123" s="91"/>
      <c r="AN123" s="56"/>
      <c r="AO123" s="56"/>
      <c r="AP123" s="56"/>
      <c r="AQ123" s="56"/>
      <c r="AR123" s="56"/>
      <c r="AS123" s="56"/>
      <c r="AT123" s="56"/>
      <c r="AU123" s="82"/>
    </row>
    <row r="124" spans="1:47" ht="15" customHeight="1">
      <c r="A124" s="97"/>
      <c r="B124" s="97"/>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9"/>
      <c r="AI124" s="82"/>
      <c r="AJ124" s="82"/>
      <c r="AK124" s="82"/>
      <c r="AL124" s="56"/>
      <c r="AM124" s="91"/>
      <c r="AN124" s="56"/>
      <c r="AO124" s="56"/>
      <c r="AP124" s="56"/>
      <c r="AQ124" s="56"/>
      <c r="AR124" s="56"/>
      <c r="AS124" s="56"/>
      <c r="AT124" s="56"/>
      <c r="AU124" s="82"/>
    </row>
    <row r="125" spans="1:47" ht="15" customHeight="1">
      <c r="A125" s="75" t="s">
        <v>348</v>
      </c>
      <c r="B125" s="97"/>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9"/>
      <c r="AI125" s="82"/>
      <c r="AJ125" s="82"/>
      <c r="AK125" s="82"/>
      <c r="AL125" s="56"/>
      <c r="AM125" s="91"/>
      <c r="AN125" s="56"/>
      <c r="AO125" s="56"/>
      <c r="AP125" s="56"/>
      <c r="AQ125" s="56"/>
      <c r="AR125" s="56"/>
      <c r="AS125" s="56"/>
      <c r="AT125" s="56"/>
      <c r="AU125" s="82"/>
    </row>
    <row r="126" spans="1:47" ht="15" customHeight="1">
      <c r="A126" s="97"/>
      <c r="B126" s="97"/>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9"/>
      <c r="AI126" s="82"/>
      <c r="AJ126" s="82"/>
      <c r="AK126" s="82"/>
      <c r="AL126" s="56"/>
      <c r="AM126" s="91"/>
      <c r="AN126" s="56"/>
      <c r="AO126" s="56"/>
      <c r="AP126" s="56"/>
      <c r="AQ126" s="56"/>
      <c r="AR126" s="56"/>
      <c r="AS126" s="56"/>
      <c r="AT126" s="56"/>
      <c r="AU126" s="82"/>
    </row>
    <row r="127" spans="1:47" ht="15" customHeight="1">
      <c r="A127" s="184" t="s">
        <v>349</v>
      </c>
      <c r="B127" s="184"/>
      <c r="C127" s="184"/>
      <c r="D127" s="184"/>
      <c r="E127" s="184"/>
      <c r="F127" s="184"/>
      <c r="G127" s="184"/>
      <c r="H127" s="184"/>
      <c r="I127" s="184"/>
      <c r="J127" s="184"/>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9"/>
      <c r="AI127" s="82"/>
      <c r="AJ127" s="82"/>
      <c r="AK127" s="82"/>
      <c r="AL127" s="56"/>
      <c r="AM127" s="91"/>
      <c r="AN127" s="56"/>
      <c r="AO127" s="56"/>
      <c r="AP127" s="56"/>
      <c r="AQ127" s="56"/>
      <c r="AR127" s="56"/>
      <c r="AS127" s="56"/>
      <c r="AT127" s="56"/>
      <c r="AU127" s="82"/>
    </row>
    <row r="128" spans="1:47" ht="15" customHeight="1">
      <c r="A128" s="184" t="s">
        <v>350</v>
      </c>
      <c r="B128" s="184"/>
      <c r="C128" s="184"/>
      <c r="D128" s="184"/>
      <c r="E128" s="184"/>
      <c r="F128" s="184"/>
      <c r="G128" s="184"/>
      <c r="H128" s="184"/>
      <c r="I128" s="184"/>
      <c r="J128" s="184"/>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9"/>
      <c r="AI128" s="82"/>
      <c r="AJ128" s="82"/>
      <c r="AK128" s="82"/>
      <c r="AL128" s="56"/>
      <c r="AM128" s="91"/>
      <c r="AN128" s="56"/>
      <c r="AO128" s="56"/>
      <c r="AP128" s="56"/>
      <c r="AQ128" s="56"/>
      <c r="AR128" s="56"/>
      <c r="AS128" s="56"/>
      <c r="AT128" s="56"/>
      <c r="AU128" s="82"/>
    </row>
    <row r="129" spans="1:47" ht="15" customHeight="1">
      <c r="A129" s="185" t="s">
        <v>351</v>
      </c>
      <c r="B129" s="185"/>
      <c r="C129" s="185"/>
      <c r="D129" s="185"/>
      <c r="E129" s="185"/>
      <c r="F129" s="185"/>
      <c r="G129" s="185"/>
      <c r="H129" s="185"/>
      <c r="I129" s="185"/>
      <c r="J129" s="185"/>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9"/>
      <c r="AI129" s="82"/>
      <c r="AJ129" s="82"/>
      <c r="AK129" s="82"/>
      <c r="AL129" s="56"/>
      <c r="AM129" s="91"/>
      <c r="AN129" s="56"/>
      <c r="AO129" s="56"/>
      <c r="AP129" s="56"/>
      <c r="AQ129" s="56"/>
      <c r="AR129" s="56"/>
      <c r="AS129" s="56"/>
      <c r="AT129" s="56"/>
      <c r="AU129" s="82"/>
    </row>
    <row r="130" spans="1:47" ht="15" customHeight="1">
      <c r="A130" s="186" t="s">
        <v>352</v>
      </c>
      <c r="B130" s="186"/>
      <c r="C130" s="186"/>
      <c r="D130" s="186"/>
      <c r="E130" s="186"/>
      <c r="F130" s="186"/>
      <c r="G130" s="186"/>
      <c r="H130" s="186"/>
      <c r="I130" s="186"/>
      <c r="J130" s="186"/>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9"/>
      <c r="AI130" s="82"/>
      <c r="AJ130" s="82"/>
      <c r="AK130" s="82"/>
      <c r="AL130" s="56"/>
      <c r="AM130" s="91"/>
      <c r="AN130" s="56"/>
      <c r="AO130" s="56"/>
      <c r="AP130" s="56"/>
      <c r="AQ130" s="56"/>
      <c r="AR130" s="56"/>
      <c r="AS130" s="56"/>
      <c r="AT130" s="56"/>
      <c r="AU130" s="82"/>
    </row>
    <row r="131" spans="1:47" ht="15" customHeight="1">
      <c r="A131" s="186" t="s">
        <v>353</v>
      </c>
      <c r="B131" s="186"/>
      <c r="C131" s="186"/>
      <c r="D131" s="186"/>
      <c r="E131" s="186"/>
      <c r="F131" s="186"/>
      <c r="G131" s="186"/>
      <c r="H131" s="186"/>
      <c r="I131" s="186"/>
      <c r="J131" s="186"/>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9"/>
      <c r="AI131" s="82"/>
      <c r="AJ131" s="82"/>
      <c r="AK131" s="82"/>
      <c r="AL131" s="56"/>
      <c r="AM131" s="91"/>
      <c r="AN131" s="56"/>
      <c r="AO131" s="56"/>
      <c r="AP131" s="56"/>
      <c r="AQ131" s="56"/>
      <c r="AR131" s="56"/>
      <c r="AS131" s="56"/>
      <c r="AT131" s="56"/>
      <c r="AU131" s="82"/>
    </row>
    <row r="132" spans="1:47" ht="15" customHeight="1">
      <c r="A132" s="186" t="s">
        <v>354</v>
      </c>
      <c r="B132" s="186"/>
      <c r="C132" s="186"/>
      <c r="D132" s="186"/>
      <c r="E132" s="186"/>
      <c r="F132" s="186"/>
      <c r="G132" s="186"/>
      <c r="H132" s="186"/>
      <c r="I132" s="186"/>
      <c r="J132" s="186"/>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9"/>
      <c r="AI132" s="82"/>
      <c r="AJ132" s="82"/>
      <c r="AK132" s="82"/>
      <c r="AL132" s="56"/>
      <c r="AM132" s="91"/>
      <c r="AN132" s="56"/>
      <c r="AO132" s="56"/>
      <c r="AP132" s="56"/>
      <c r="AQ132" s="56"/>
      <c r="AR132" s="56"/>
      <c r="AS132" s="56"/>
      <c r="AT132" s="56"/>
      <c r="AU132" s="82"/>
    </row>
    <row r="133" spans="1:47" ht="15" customHeight="1">
      <c r="A133" s="187" t="s">
        <v>355</v>
      </c>
      <c r="B133" s="187"/>
      <c r="C133" s="187"/>
      <c r="D133" s="187"/>
      <c r="E133" s="187"/>
      <c r="F133" s="187"/>
      <c r="G133" s="187"/>
      <c r="H133" s="187"/>
      <c r="I133" s="187"/>
      <c r="J133" s="187"/>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9"/>
      <c r="AI133" s="82"/>
      <c r="AJ133" s="82"/>
      <c r="AK133" s="82"/>
      <c r="AL133" s="56"/>
      <c r="AM133" s="91"/>
      <c r="AN133" s="56"/>
      <c r="AO133" s="56"/>
      <c r="AP133" s="56"/>
      <c r="AQ133" s="56"/>
      <c r="AR133" s="56"/>
      <c r="AS133" s="56"/>
      <c r="AT133" s="56"/>
      <c r="AU133" s="82"/>
    </row>
    <row r="134" spans="1:47" ht="15" customHeight="1">
      <c r="A134" s="186" t="s">
        <v>356</v>
      </c>
      <c r="B134" s="186"/>
      <c r="C134" s="186"/>
      <c r="D134" s="186"/>
      <c r="E134" s="186"/>
      <c r="F134" s="186"/>
      <c r="G134" s="186"/>
      <c r="H134" s="186"/>
      <c r="I134" s="186"/>
      <c r="J134" s="186"/>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9"/>
      <c r="AI134" s="82"/>
      <c r="AJ134" s="82"/>
      <c r="AK134" s="82"/>
      <c r="AL134" s="56"/>
      <c r="AM134" s="91"/>
      <c r="AN134" s="56"/>
      <c r="AO134" s="56"/>
      <c r="AP134" s="56"/>
      <c r="AQ134" s="56"/>
      <c r="AR134" s="56"/>
      <c r="AS134" s="56"/>
      <c r="AT134" s="56"/>
      <c r="AU134" s="82"/>
    </row>
    <row r="135" spans="1:47" ht="15" customHeight="1">
      <c r="A135" s="186" t="s">
        <v>357</v>
      </c>
      <c r="B135" s="186"/>
      <c r="C135" s="186"/>
      <c r="D135" s="186"/>
      <c r="E135" s="186"/>
      <c r="F135" s="186"/>
      <c r="G135" s="186"/>
      <c r="H135" s="186"/>
      <c r="I135" s="186"/>
      <c r="J135" s="186"/>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9"/>
      <c r="AI135" s="82"/>
      <c r="AJ135" s="82"/>
      <c r="AK135" s="82"/>
      <c r="AL135" s="56"/>
      <c r="AM135" s="91"/>
      <c r="AN135" s="56"/>
      <c r="AO135" s="56"/>
      <c r="AP135" s="56"/>
      <c r="AQ135" s="56"/>
      <c r="AR135" s="56"/>
      <c r="AS135" s="56"/>
      <c r="AT135" s="56"/>
      <c r="AU135" s="82"/>
    </row>
    <row r="136" spans="1:47" ht="15" customHeight="1">
      <c r="A136" s="186" t="s">
        <v>358</v>
      </c>
      <c r="B136" s="186"/>
      <c r="C136" s="186"/>
      <c r="D136" s="186"/>
      <c r="E136" s="186"/>
      <c r="F136" s="186"/>
      <c r="G136" s="186"/>
      <c r="H136" s="186"/>
      <c r="I136" s="186"/>
      <c r="J136" s="186"/>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9"/>
      <c r="AI136" s="82"/>
      <c r="AJ136" s="82"/>
      <c r="AK136" s="82"/>
      <c r="AL136" s="56"/>
      <c r="AM136" s="91"/>
      <c r="AN136" s="56"/>
      <c r="AO136" s="56"/>
      <c r="AP136" s="56"/>
      <c r="AQ136" s="56"/>
      <c r="AR136" s="56"/>
      <c r="AS136" s="56"/>
      <c r="AT136" s="56"/>
      <c r="AU136" s="82"/>
    </row>
    <row r="137" spans="1:47" ht="15" customHeight="1">
      <c r="A137" s="186" t="s">
        <v>359</v>
      </c>
      <c r="B137" s="186"/>
      <c r="C137" s="186"/>
      <c r="D137" s="186"/>
      <c r="E137" s="186"/>
      <c r="F137" s="186"/>
      <c r="G137" s="186"/>
      <c r="H137" s="186"/>
      <c r="I137" s="186"/>
      <c r="J137" s="186"/>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9"/>
      <c r="AI137" s="82"/>
      <c r="AJ137" s="82"/>
      <c r="AK137" s="82"/>
      <c r="AL137" s="56"/>
      <c r="AM137" s="91"/>
      <c r="AN137" s="56"/>
      <c r="AO137" s="56"/>
      <c r="AP137" s="56"/>
      <c r="AQ137" s="56"/>
      <c r="AR137" s="56"/>
      <c r="AS137" s="56"/>
      <c r="AT137" s="56"/>
      <c r="AU137" s="82"/>
    </row>
    <row r="138" spans="1:47" ht="15" customHeight="1">
      <c r="A138" s="186" t="s">
        <v>360</v>
      </c>
      <c r="B138" s="186"/>
      <c r="C138" s="186"/>
      <c r="D138" s="186"/>
      <c r="E138" s="186"/>
      <c r="F138" s="186"/>
      <c r="G138" s="186"/>
      <c r="H138" s="186"/>
      <c r="I138" s="186"/>
      <c r="J138" s="186"/>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9"/>
      <c r="AI138" s="82"/>
      <c r="AJ138" s="82"/>
      <c r="AK138" s="82"/>
      <c r="AL138" s="56"/>
      <c r="AM138" s="91"/>
      <c r="AN138" s="56"/>
      <c r="AO138" s="56"/>
      <c r="AP138" s="56"/>
      <c r="AQ138" s="56"/>
      <c r="AR138" s="56"/>
      <c r="AS138" s="56"/>
      <c r="AT138" s="56"/>
      <c r="AU138" s="82"/>
    </row>
    <row r="139" spans="1:47" ht="15" customHeight="1">
      <c r="A139" s="186" t="s">
        <v>361</v>
      </c>
      <c r="B139" s="186"/>
      <c r="C139" s="186"/>
      <c r="D139" s="186"/>
      <c r="E139" s="186"/>
      <c r="F139" s="186"/>
      <c r="G139" s="186"/>
      <c r="H139" s="186"/>
      <c r="I139" s="186"/>
      <c r="J139" s="186"/>
      <c r="K139" s="82"/>
      <c r="L139" s="82"/>
      <c r="M139" s="82"/>
      <c r="N139" s="82"/>
      <c r="O139" s="82"/>
      <c r="P139" s="82"/>
      <c r="Q139" s="82"/>
      <c r="R139" s="82"/>
      <c r="S139" s="88"/>
      <c r="T139" s="88"/>
      <c r="U139" s="88"/>
      <c r="V139" s="88"/>
      <c r="W139" s="88"/>
      <c r="X139" s="82"/>
      <c r="Y139" s="82"/>
      <c r="Z139" s="82"/>
      <c r="AA139" s="82"/>
      <c r="AB139" s="82"/>
      <c r="AC139" s="82"/>
      <c r="AD139" s="82"/>
      <c r="AE139" s="82"/>
      <c r="AF139" s="82"/>
      <c r="AG139" s="82"/>
      <c r="AH139" s="89"/>
      <c r="AI139" s="82"/>
      <c r="AJ139" s="82"/>
      <c r="AK139" s="82"/>
      <c r="AL139" s="56"/>
      <c r="AM139" s="91"/>
      <c r="AN139" s="56"/>
      <c r="AO139" s="56"/>
      <c r="AP139" s="56"/>
      <c r="AQ139" s="56"/>
      <c r="AR139" s="56"/>
      <c r="AS139" s="56"/>
      <c r="AT139" s="56"/>
      <c r="AU139" s="82"/>
    </row>
    <row r="140" spans="1:47" ht="15" customHeight="1">
      <c r="A140" s="186" t="s">
        <v>362</v>
      </c>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82"/>
      <c r="AA140" s="82"/>
      <c r="AB140" s="82"/>
      <c r="AC140" s="82"/>
      <c r="AD140" s="82"/>
      <c r="AE140" s="82"/>
      <c r="AF140" s="82"/>
      <c r="AG140" s="82"/>
      <c r="AH140" s="89"/>
      <c r="AI140" s="82"/>
      <c r="AJ140" s="82"/>
      <c r="AK140" s="82"/>
      <c r="AL140" s="56"/>
      <c r="AM140" s="91"/>
      <c r="AN140" s="56"/>
      <c r="AO140" s="56"/>
      <c r="AP140" s="56"/>
      <c r="AQ140" s="56"/>
      <c r="AR140" s="56"/>
      <c r="AS140" s="56"/>
      <c r="AT140" s="56"/>
      <c r="AU140" s="82"/>
    </row>
    <row r="141" spans="1:47" ht="15" customHeight="1">
      <c r="A141" s="186" t="s">
        <v>363</v>
      </c>
      <c r="B141" s="186"/>
      <c r="C141" s="186"/>
      <c r="D141" s="186"/>
      <c r="E141" s="186"/>
      <c r="F141" s="186"/>
      <c r="G141" s="186"/>
      <c r="H141" s="186"/>
      <c r="I141" s="186"/>
      <c r="J141" s="186"/>
      <c r="K141" s="76"/>
      <c r="L141" s="76"/>
      <c r="M141" s="76"/>
      <c r="N141" s="76"/>
      <c r="O141" s="76"/>
      <c r="P141" s="76"/>
      <c r="Q141" s="76"/>
      <c r="R141" s="76"/>
      <c r="S141" s="76"/>
      <c r="T141" s="76"/>
      <c r="U141" s="76"/>
      <c r="V141" s="76"/>
      <c r="W141" s="76"/>
      <c r="X141" s="76"/>
      <c r="Y141" s="76"/>
      <c r="Z141" s="82"/>
      <c r="AA141" s="82"/>
      <c r="AB141" s="82"/>
      <c r="AC141" s="82"/>
      <c r="AD141" s="82"/>
      <c r="AE141" s="82"/>
      <c r="AF141" s="82"/>
      <c r="AG141" s="82"/>
      <c r="AH141" s="89"/>
      <c r="AI141" s="82"/>
      <c r="AJ141" s="82"/>
      <c r="AK141" s="82"/>
      <c r="AL141" s="56"/>
      <c r="AM141" s="91"/>
      <c r="AN141" s="56"/>
      <c r="AO141" s="56"/>
      <c r="AP141" s="56"/>
      <c r="AQ141" s="56"/>
      <c r="AR141" s="56"/>
      <c r="AS141" s="56"/>
      <c r="AT141" s="56"/>
      <c r="AU141" s="82"/>
    </row>
    <row r="142" spans="1:47" ht="15" customHeight="1">
      <c r="A142" s="188" t="s">
        <v>364</v>
      </c>
      <c r="B142" s="188"/>
      <c r="C142" s="188"/>
      <c r="D142" s="188"/>
      <c r="E142" s="188"/>
      <c r="F142" s="188"/>
      <c r="G142" s="188"/>
      <c r="H142" s="188"/>
      <c r="I142" s="188"/>
      <c r="J142" s="188"/>
      <c r="K142" s="82"/>
      <c r="L142" s="82"/>
      <c r="M142" s="82"/>
      <c r="N142" s="82"/>
      <c r="O142" s="82"/>
      <c r="P142" s="82"/>
      <c r="Q142" s="82"/>
      <c r="R142" s="82"/>
      <c r="S142" s="88"/>
      <c r="T142" s="88"/>
      <c r="U142" s="88"/>
      <c r="V142" s="88"/>
      <c r="W142" s="88"/>
      <c r="X142" s="82"/>
      <c r="Y142" s="82"/>
      <c r="Z142" s="82"/>
      <c r="AA142" s="82"/>
      <c r="AB142" s="82"/>
      <c r="AC142" s="82"/>
      <c r="AD142" s="82"/>
      <c r="AE142" s="82"/>
      <c r="AF142" s="82"/>
      <c r="AG142" s="82"/>
      <c r="AH142" s="89"/>
      <c r="AI142" s="82"/>
      <c r="AJ142" s="82"/>
      <c r="AK142" s="82"/>
      <c r="AL142" s="56"/>
      <c r="AM142" s="91"/>
      <c r="AN142" s="56"/>
      <c r="AO142" s="56"/>
      <c r="AP142" s="56"/>
      <c r="AQ142" s="56"/>
      <c r="AR142" s="56"/>
      <c r="AS142" s="56"/>
      <c r="AT142" s="56"/>
      <c r="AU142" s="82"/>
    </row>
    <row r="143" spans="1:47" ht="12.75">
      <c r="A143" s="188" t="s">
        <v>365</v>
      </c>
      <c r="B143" s="188"/>
      <c r="C143" s="188"/>
      <c r="D143" s="188"/>
      <c r="E143" s="188"/>
      <c r="F143" s="188"/>
      <c r="G143" s="188"/>
      <c r="H143" s="188"/>
      <c r="I143" s="188"/>
      <c r="J143" s="188"/>
      <c r="K143" s="82"/>
      <c r="L143" s="82"/>
      <c r="M143" s="82"/>
      <c r="N143" s="82"/>
      <c r="O143" s="82"/>
      <c r="P143" s="82"/>
      <c r="Q143" s="82"/>
      <c r="R143" s="82"/>
      <c r="S143" s="88"/>
      <c r="T143" s="88"/>
      <c r="U143" s="88"/>
      <c r="V143" s="88"/>
      <c r="W143" s="88"/>
      <c r="X143" s="82"/>
      <c r="Y143" s="82"/>
      <c r="Z143" s="82"/>
      <c r="AA143" s="82"/>
      <c r="AB143" s="82"/>
      <c r="AC143" s="82"/>
      <c r="AD143" s="82"/>
      <c r="AE143" s="82"/>
      <c r="AF143" s="82"/>
      <c r="AG143" s="82"/>
      <c r="AH143" s="89"/>
      <c r="AI143" s="82"/>
      <c r="AJ143" s="82"/>
      <c r="AK143" s="82"/>
      <c r="AL143" s="56"/>
      <c r="AM143" s="91"/>
      <c r="AN143" s="56"/>
      <c r="AO143" s="56"/>
      <c r="AP143" s="56"/>
      <c r="AQ143" s="56"/>
      <c r="AR143" s="56"/>
      <c r="AS143" s="56"/>
      <c r="AT143" s="56"/>
      <c r="AU143" s="82"/>
    </row>
    <row r="144" spans="1:47" s="100" customFormat="1" ht="12.75">
      <c r="A144" s="189" t="s">
        <v>366</v>
      </c>
      <c r="B144" s="189"/>
      <c r="C144" s="189"/>
      <c r="D144" s="189"/>
      <c r="E144" s="189"/>
      <c r="F144" s="189"/>
      <c r="G144" s="189"/>
      <c r="H144" s="189"/>
      <c r="I144" s="189"/>
      <c r="J144" s="189"/>
      <c r="K144" s="59"/>
      <c r="L144" s="59"/>
      <c r="M144" s="59"/>
      <c r="N144" s="59"/>
      <c r="O144" s="59"/>
      <c r="P144" s="59"/>
      <c r="Q144" s="59"/>
      <c r="R144" s="59"/>
      <c r="S144" s="98"/>
      <c r="T144" s="98"/>
      <c r="U144" s="98"/>
      <c r="V144" s="98"/>
      <c r="W144" s="98"/>
      <c r="X144" s="59"/>
      <c r="Y144" s="59"/>
      <c r="Z144" s="59"/>
      <c r="AA144" s="59"/>
      <c r="AB144" s="59"/>
      <c r="AC144" s="59"/>
      <c r="AD144" s="59"/>
      <c r="AE144" s="59"/>
      <c r="AF144" s="59"/>
      <c r="AG144" s="59"/>
      <c r="AH144" s="89"/>
      <c r="AI144" s="59"/>
      <c r="AJ144" s="59"/>
      <c r="AK144" s="59"/>
      <c r="AL144" s="56"/>
      <c r="AM144" s="91"/>
      <c r="AN144" s="56"/>
      <c r="AO144" s="56"/>
      <c r="AP144" s="56"/>
      <c r="AQ144" s="56"/>
      <c r="AR144" s="56"/>
      <c r="AS144" s="56"/>
      <c r="AT144" s="56"/>
      <c r="AU144" s="59"/>
    </row>
    <row r="145" spans="1:47" ht="12.75">
      <c r="A145" s="186" t="s">
        <v>367</v>
      </c>
      <c r="B145" s="186"/>
      <c r="C145" s="186"/>
      <c r="D145" s="186"/>
      <c r="E145" s="186"/>
      <c r="F145" s="186"/>
      <c r="G145" s="186"/>
      <c r="H145" s="186"/>
      <c r="I145" s="186"/>
      <c r="J145" s="186"/>
      <c r="K145" s="82"/>
      <c r="L145" s="82"/>
      <c r="M145" s="82"/>
      <c r="N145" s="82"/>
      <c r="O145" s="82"/>
      <c r="P145" s="82"/>
      <c r="Q145" s="82"/>
      <c r="R145" s="82"/>
      <c r="S145" s="88"/>
      <c r="T145" s="88"/>
      <c r="U145" s="88"/>
      <c r="V145" s="88"/>
      <c r="W145" s="88"/>
      <c r="X145" s="82"/>
      <c r="Y145" s="82"/>
      <c r="Z145" s="82"/>
      <c r="AA145" s="82"/>
      <c r="AB145" s="82"/>
      <c r="AC145" s="82"/>
      <c r="AD145" s="82"/>
      <c r="AE145" s="82"/>
      <c r="AF145" s="82"/>
      <c r="AG145" s="82"/>
      <c r="AH145" s="89"/>
      <c r="AI145" s="82"/>
      <c r="AJ145" s="82"/>
      <c r="AK145" s="82"/>
      <c r="AL145" s="56"/>
      <c r="AM145" s="91"/>
      <c r="AN145" s="56"/>
      <c r="AO145" s="56"/>
      <c r="AP145" s="56"/>
      <c r="AQ145" s="56"/>
      <c r="AR145" s="56"/>
      <c r="AS145" s="56"/>
      <c r="AT145" s="56"/>
      <c r="AU145" s="82"/>
    </row>
    <row r="146" spans="1:47" ht="12.75">
      <c r="A146" s="186" t="s">
        <v>368</v>
      </c>
      <c r="B146" s="186"/>
      <c r="C146" s="186"/>
      <c r="D146" s="186"/>
      <c r="E146" s="186"/>
      <c r="F146" s="186"/>
      <c r="G146" s="186"/>
      <c r="H146" s="186"/>
      <c r="I146" s="186"/>
      <c r="J146" s="186"/>
      <c r="K146" s="82"/>
      <c r="L146" s="82"/>
      <c r="M146" s="82"/>
      <c r="N146" s="82"/>
      <c r="O146" s="82"/>
      <c r="P146" s="82"/>
      <c r="Q146" s="82"/>
      <c r="R146" s="82"/>
      <c r="S146" s="88"/>
      <c r="T146" s="88"/>
      <c r="U146" s="88"/>
      <c r="V146" s="88"/>
      <c r="W146" s="88"/>
      <c r="X146" s="82"/>
      <c r="Y146" s="82"/>
      <c r="Z146" s="82"/>
      <c r="AA146" s="82"/>
      <c r="AB146" s="82"/>
      <c r="AC146" s="82"/>
      <c r="AD146" s="82"/>
      <c r="AE146" s="82"/>
      <c r="AF146" s="82"/>
      <c r="AG146" s="82"/>
      <c r="AH146" s="99"/>
      <c r="AI146" s="82"/>
      <c r="AJ146" s="82"/>
      <c r="AK146" s="82"/>
      <c r="AL146" s="56"/>
      <c r="AM146" s="91"/>
      <c r="AN146" s="56"/>
      <c r="AO146" s="56"/>
      <c r="AP146" s="56"/>
      <c r="AQ146" s="56"/>
      <c r="AR146" s="56"/>
      <c r="AS146" s="56"/>
      <c r="AT146" s="56"/>
      <c r="AU146" s="82"/>
    </row>
    <row r="147" spans="1:47" s="103" customFormat="1" ht="12.75">
      <c r="A147" s="186" t="s">
        <v>369</v>
      </c>
      <c r="B147" s="186"/>
      <c r="C147" s="186"/>
      <c r="D147" s="186"/>
      <c r="E147" s="186"/>
      <c r="F147" s="186"/>
      <c r="G147" s="186"/>
      <c r="H147" s="186"/>
      <c r="I147" s="186"/>
      <c r="J147" s="186"/>
      <c r="K147" s="101"/>
      <c r="L147" s="101"/>
      <c r="M147" s="101"/>
      <c r="N147" s="101"/>
      <c r="O147" s="101"/>
      <c r="P147" s="101"/>
      <c r="Q147" s="101"/>
      <c r="R147" s="101"/>
      <c r="S147" s="102"/>
      <c r="T147" s="102"/>
      <c r="U147" s="102"/>
      <c r="V147" s="102"/>
      <c r="W147" s="102"/>
      <c r="X147" s="101"/>
      <c r="Y147" s="101"/>
      <c r="Z147" s="101"/>
      <c r="AA147" s="101"/>
      <c r="AB147" s="101"/>
      <c r="AC147" s="101"/>
      <c r="AD147" s="101"/>
      <c r="AE147" s="101"/>
      <c r="AF147" s="101"/>
      <c r="AG147" s="101"/>
      <c r="AH147" s="89"/>
      <c r="AI147" s="101"/>
      <c r="AJ147" s="101"/>
      <c r="AK147" s="101"/>
      <c r="AL147" s="119"/>
      <c r="AM147" s="91"/>
      <c r="AN147" s="119"/>
      <c r="AO147" s="119"/>
      <c r="AP147" s="119"/>
      <c r="AQ147" s="119"/>
      <c r="AR147" s="119"/>
      <c r="AS147" s="119"/>
      <c r="AT147" s="119"/>
      <c r="AU147" s="101"/>
    </row>
    <row r="148" spans="1:47" s="103" customFormat="1" ht="12.75">
      <c r="A148" s="189" t="s">
        <v>370</v>
      </c>
      <c r="B148" s="189"/>
      <c r="C148" s="189"/>
      <c r="D148" s="189"/>
      <c r="E148" s="189"/>
      <c r="F148" s="189"/>
      <c r="G148" s="189"/>
      <c r="H148" s="189"/>
      <c r="I148" s="189"/>
      <c r="J148" s="189"/>
      <c r="K148" s="101"/>
      <c r="L148" s="101"/>
      <c r="M148" s="101"/>
      <c r="N148" s="101"/>
      <c r="O148" s="101"/>
      <c r="P148" s="101"/>
      <c r="Q148" s="101"/>
      <c r="R148" s="101"/>
      <c r="S148" s="102"/>
      <c r="T148" s="102"/>
      <c r="U148" s="102"/>
      <c r="V148" s="102"/>
      <c r="W148" s="102"/>
      <c r="X148" s="101"/>
      <c r="Y148" s="101"/>
      <c r="Z148" s="101"/>
      <c r="AA148" s="101"/>
      <c r="AB148" s="101"/>
      <c r="AC148" s="101"/>
      <c r="AD148" s="101"/>
      <c r="AE148" s="101"/>
      <c r="AF148" s="101"/>
      <c r="AG148" s="101"/>
      <c r="AH148" s="89"/>
      <c r="AI148" s="101"/>
      <c r="AJ148" s="101"/>
      <c r="AK148" s="101"/>
      <c r="AL148" s="119"/>
      <c r="AM148" s="91"/>
      <c r="AN148" s="119"/>
      <c r="AO148" s="119"/>
      <c r="AP148" s="119"/>
      <c r="AQ148" s="119"/>
      <c r="AR148" s="119"/>
      <c r="AS148" s="119"/>
      <c r="AT148" s="119"/>
      <c r="AU148" s="101"/>
    </row>
    <row r="149" spans="1:47" s="103" customFormat="1" ht="12.75">
      <c r="A149" s="186" t="s">
        <v>371</v>
      </c>
      <c r="B149" s="186"/>
      <c r="C149" s="186"/>
      <c r="D149" s="186"/>
      <c r="E149" s="186"/>
      <c r="F149" s="186"/>
      <c r="G149" s="186"/>
      <c r="H149" s="186"/>
      <c r="I149" s="186"/>
      <c r="J149" s="186"/>
      <c r="K149" s="101"/>
      <c r="L149" s="101"/>
      <c r="M149" s="101"/>
      <c r="N149" s="101"/>
      <c r="O149" s="101"/>
      <c r="P149" s="101"/>
      <c r="Q149" s="101"/>
      <c r="R149" s="101"/>
      <c r="S149" s="102"/>
      <c r="T149" s="102"/>
      <c r="U149" s="102"/>
      <c r="V149" s="102"/>
      <c r="W149" s="102"/>
      <c r="X149" s="101"/>
      <c r="Y149" s="101"/>
      <c r="Z149" s="101"/>
      <c r="AA149" s="101"/>
      <c r="AB149" s="101"/>
      <c r="AC149" s="101"/>
      <c r="AD149" s="101"/>
      <c r="AE149" s="101"/>
      <c r="AF149" s="101"/>
      <c r="AG149" s="101"/>
      <c r="AH149" s="89"/>
      <c r="AI149" s="101"/>
      <c r="AJ149" s="101"/>
      <c r="AK149" s="101"/>
      <c r="AL149" s="119"/>
      <c r="AM149" s="91"/>
      <c r="AN149" s="119"/>
      <c r="AO149" s="119"/>
      <c r="AP149" s="119"/>
      <c r="AQ149" s="119"/>
      <c r="AR149" s="119"/>
      <c r="AS149" s="119"/>
      <c r="AT149" s="119"/>
      <c r="AU149" s="101"/>
    </row>
    <row r="150" spans="1:47" ht="12.75">
      <c r="A150" s="186" t="s">
        <v>372</v>
      </c>
      <c r="B150" s="186"/>
      <c r="C150" s="186"/>
      <c r="D150" s="186"/>
      <c r="E150" s="186"/>
      <c r="F150" s="186"/>
      <c r="G150" s="186"/>
      <c r="H150" s="186"/>
      <c r="I150" s="186"/>
      <c r="J150" s="186"/>
      <c r="K150" s="82"/>
      <c r="L150" s="82"/>
      <c r="M150" s="82"/>
      <c r="N150" s="82"/>
      <c r="O150" s="82"/>
      <c r="P150" s="82"/>
      <c r="Q150" s="82"/>
      <c r="R150" s="82"/>
      <c r="S150" s="88"/>
      <c r="T150" s="88"/>
      <c r="U150" s="88"/>
      <c r="V150" s="88"/>
      <c r="W150" s="88"/>
      <c r="X150" s="82"/>
      <c r="Y150" s="82"/>
      <c r="Z150" s="82"/>
      <c r="AA150" s="82"/>
      <c r="AB150" s="82"/>
      <c r="AC150" s="82"/>
      <c r="AD150" s="82"/>
      <c r="AE150" s="82"/>
      <c r="AF150" s="82"/>
      <c r="AG150" s="82"/>
      <c r="AH150" s="89"/>
      <c r="AI150" s="82"/>
      <c r="AJ150" s="82"/>
      <c r="AK150" s="82"/>
      <c r="AL150" s="56"/>
      <c r="AM150" s="91"/>
      <c r="AN150" s="56"/>
      <c r="AO150" s="56"/>
      <c r="AP150" s="56"/>
      <c r="AQ150" s="56"/>
      <c r="AR150" s="56"/>
      <c r="AS150" s="56"/>
      <c r="AT150" s="56"/>
      <c r="AU150" s="82"/>
    </row>
    <row r="151" spans="1:34" ht="12.75">
      <c r="A151" s="190" t="s">
        <v>373</v>
      </c>
      <c r="B151" s="190"/>
      <c r="C151" s="190"/>
      <c r="D151" s="190"/>
      <c r="E151" s="190"/>
      <c r="F151" s="190"/>
      <c r="G151" s="190"/>
      <c r="H151" s="190"/>
      <c r="I151" s="190"/>
      <c r="J151" s="190"/>
      <c r="AH151" s="89"/>
    </row>
    <row r="152" spans="1:34" ht="12.75">
      <c r="A152" s="190" t="s">
        <v>374</v>
      </c>
      <c r="B152" s="190"/>
      <c r="C152" s="190"/>
      <c r="D152" s="190"/>
      <c r="E152" s="190"/>
      <c r="F152" s="190"/>
      <c r="G152" s="190"/>
      <c r="H152" s="190"/>
      <c r="I152" s="190"/>
      <c r="J152" s="190"/>
      <c r="AH152" s="89"/>
    </row>
    <row r="153" spans="1:10" ht="12.75">
      <c r="A153" s="191" t="s">
        <v>375</v>
      </c>
      <c r="B153" s="191"/>
      <c r="C153" s="191"/>
      <c r="D153" s="191"/>
      <c r="E153" s="191"/>
      <c r="F153" s="191"/>
      <c r="G153" s="191"/>
      <c r="H153" s="191"/>
      <c r="I153" s="191"/>
      <c r="J153" s="191"/>
    </row>
    <row r="154" spans="1:10" ht="12.75">
      <c r="A154" s="190" t="s">
        <v>376</v>
      </c>
      <c r="B154" s="190"/>
      <c r="C154" s="190"/>
      <c r="D154" s="190"/>
      <c r="E154" s="190"/>
      <c r="F154" s="190"/>
      <c r="G154" s="190"/>
      <c r="H154" s="190"/>
      <c r="I154" s="190"/>
      <c r="J154" s="190"/>
    </row>
    <row r="155" spans="1:10" ht="12.75">
      <c r="A155" s="192" t="s">
        <v>377</v>
      </c>
      <c r="B155" s="192"/>
      <c r="C155" s="192"/>
      <c r="D155" s="192"/>
      <c r="E155" s="192"/>
      <c r="F155" s="192"/>
      <c r="G155" s="192"/>
      <c r="H155" s="192"/>
      <c r="I155" s="192"/>
      <c r="J155" s="192"/>
    </row>
    <row r="156" spans="1:10" ht="12.75">
      <c r="A156" s="192" t="s">
        <v>378</v>
      </c>
      <c r="B156" s="192"/>
      <c r="C156" s="192"/>
      <c r="D156" s="192"/>
      <c r="E156" s="192"/>
      <c r="F156" s="192"/>
      <c r="G156" s="192"/>
      <c r="H156" s="192"/>
      <c r="I156" s="192"/>
      <c r="J156" s="192"/>
    </row>
    <row r="157" spans="1:25" ht="12.75">
      <c r="A157" s="192" t="s">
        <v>379</v>
      </c>
      <c r="B157" s="192"/>
      <c r="C157" s="192"/>
      <c r="D157" s="192"/>
      <c r="E157" s="192"/>
      <c r="F157" s="192"/>
      <c r="G157" s="192"/>
      <c r="H157" s="192"/>
      <c r="I157" s="192"/>
      <c r="J157" s="192"/>
      <c r="K157" s="78"/>
      <c r="L157" s="78"/>
      <c r="M157" s="78"/>
      <c r="N157" s="78"/>
      <c r="O157" s="78"/>
      <c r="P157" s="78"/>
      <c r="Q157" s="78"/>
      <c r="R157" s="78"/>
      <c r="S157" s="78"/>
      <c r="T157" s="78"/>
      <c r="U157" s="78"/>
      <c r="V157" s="78"/>
      <c r="W157" s="78"/>
      <c r="X157" s="78"/>
      <c r="Y157" s="78"/>
    </row>
    <row r="158" spans="1:10" ht="12.75">
      <c r="A158" s="190" t="s">
        <v>380</v>
      </c>
      <c r="B158" s="190"/>
      <c r="C158" s="190"/>
      <c r="D158" s="190"/>
      <c r="E158" s="190"/>
      <c r="F158" s="190"/>
      <c r="G158" s="190"/>
      <c r="H158" s="190"/>
      <c r="I158" s="190"/>
      <c r="J158" s="190"/>
    </row>
    <row r="159" spans="1:10" ht="12.75">
      <c r="A159" s="190" t="s">
        <v>381</v>
      </c>
      <c r="B159" s="190"/>
      <c r="C159" s="190"/>
      <c r="D159" s="190"/>
      <c r="E159" s="190"/>
      <c r="F159" s="190"/>
      <c r="G159" s="190"/>
      <c r="H159" s="190"/>
      <c r="I159" s="190"/>
      <c r="J159" s="190"/>
    </row>
    <row r="160" spans="1:10" ht="12.75">
      <c r="A160" s="192" t="s">
        <v>382</v>
      </c>
      <c r="B160" s="192"/>
      <c r="C160" s="192"/>
      <c r="D160" s="192"/>
      <c r="E160" s="192"/>
      <c r="F160" s="192"/>
      <c r="G160" s="192"/>
      <c r="H160" s="192"/>
      <c r="I160" s="192"/>
      <c r="J160" s="192"/>
    </row>
    <row r="161" spans="1:10" ht="12.75">
      <c r="A161" s="192" t="s">
        <v>383</v>
      </c>
      <c r="B161" s="192"/>
      <c r="C161" s="192"/>
      <c r="D161" s="192"/>
      <c r="E161" s="192"/>
      <c r="F161" s="192"/>
      <c r="G161" s="192"/>
      <c r="H161" s="192"/>
      <c r="I161" s="192"/>
      <c r="J161" s="192"/>
    </row>
    <row r="162" spans="1:10" ht="12.75">
      <c r="A162" s="190" t="s">
        <v>384</v>
      </c>
      <c r="B162" s="190"/>
      <c r="C162" s="190"/>
      <c r="D162" s="190"/>
      <c r="E162" s="190"/>
      <c r="F162" s="190"/>
      <c r="G162" s="190"/>
      <c r="H162" s="190"/>
      <c r="I162" s="190"/>
      <c r="J162" s="190"/>
    </row>
    <row r="163" spans="1:25" ht="12.75">
      <c r="A163" s="190" t="s">
        <v>385</v>
      </c>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row>
    <row r="164" spans="1:10" ht="12.75">
      <c r="A164" s="192" t="s">
        <v>386</v>
      </c>
      <c r="B164" s="192"/>
      <c r="C164" s="192"/>
      <c r="D164" s="192"/>
      <c r="E164" s="192"/>
      <c r="F164" s="192"/>
      <c r="G164" s="192"/>
      <c r="H164" s="192"/>
      <c r="I164" s="192"/>
      <c r="J164" s="192"/>
    </row>
    <row r="165" spans="1:10" ht="12.75">
      <c r="A165" s="192" t="s">
        <v>387</v>
      </c>
      <c r="B165" s="192"/>
      <c r="C165" s="192"/>
      <c r="D165" s="192"/>
      <c r="E165" s="192"/>
      <c r="F165" s="192"/>
      <c r="G165" s="192"/>
      <c r="H165" s="192"/>
      <c r="I165" s="192"/>
      <c r="J165" s="192"/>
    </row>
    <row r="166" spans="1:10" ht="12.75">
      <c r="A166" s="190" t="s">
        <v>388</v>
      </c>
      <c r="B166" s="190"/>
      <c r="C166" s="190"/>
      <c r="D166" s="190"/>
      <c r="E166" s="190"/>
      <c r="F166" s="190"/>
      <c r="G166" s="190"/>
      <c r="H166" s="190"/>
      <c r="I166" s="190"/>
      <c r="J166" s="190"/>
    </row>
    <row r="167" spans="1:10" ht="12.75">
      <c r="A167" s="190" t="s">
        <v>389</v>
      </c>
      <c r="B167" s="190"/>
      <c r="C167" s="190"/>
      <c r="D167" s="190"/>
      <c r="E167" s="190"/>
      <c r="F167" s="190"/>
      <c r="G167" s="190"/>
      <c r="H167" s="190"/>
      <c r="I167" s="190"/>
      <c r="J167" s="190"/>
    </row>
    <row r="168" spans="1:10" ht="12.75">
      <c r="A168" s="190" t="s">
        <v>390</v>
      </c>
      <c r="B168" s="190"/>
      <c r="C168" s="190"/>
      <c r="D168" s="190"/>
      <c r="E168" s="190"/>
      <c r="F168" s="190"/>
      <c r="G168" s="190"/>
      <c r="H168" s="190"/>
      <c r="I168" s="190"/>
      <c r="J168" s="190"/>
    </row>
    <row r="169" spans="1:23" ht="12.75">
      <c r="A169" s="190" t="s">
        <v>391</v>
      </c>
      <c r="B169" s="190"/>
      <c r="C169" s="190"/>
      <c r="D169" s="190"/>
      <c r="E169" s="190"/>
      <c r="F169" s="190"/>
      <c r="G169" s="190"/>
      <c r="H169" s="190"/>
      <c r="I169" s="190"/>
      <c r="J169" s="190"/>
      <c r="S169" s="79"/>
      <c r="T169" s="79"/>
      <c r="U169" s="79"/>
      <c r="V169" s="79"/>
      <c r="W169" s="79"/>
    </row>
    <row r="170" spans="1:23" ht="12.75">
      <c r="A170" s="190" t="s">
        <v>392</v>
      </c>
      <c r="B170" s="190"/>
      <c r="C170" s="190"/>
      <c r="D170" s="190"/>
      <c r="E170" s="190"/>
      <c r="F170" s="190"/>
      <c r="G170" s="190"/>
      <c r="H170" s="190"/>
      <c r="I170" s="190"/>
      <c r="J170" s="190"/>
      <c r="S170" s="79"/>
      <c r="T170" s="79"/>
      <c r="U170" s="79"/>
      <c r="V170" s="79"/>
      <c r="W170" s="79"/>
    </row>
    <row r="171" spans="1:23" ht="12.75">
      <c r="A171" s="190" t="s">
        <v>393</v>
      </c>
      <c r="B171" s="190"/>
      <c r="C171" s="190"/>
      <c r="D171" s="190"/>
      <c r="E171" s="190"/>
      <c r="F171" s="190"/>
      <c r="G171" s="190"/>
      <c r="H171" s="190"/>
      <c r="I171" s="190"/>
      <c r="J171" s="190"/>
      <c r="S171" s="79"/>
      <c r="T171" s="79"/>
      <c r="U171" s="79"/>
      <c r="V171" s="79"/>
      <c r="W171" s="79"/>
    </row>
    <row r="172" spans="1:23" ht="12.75">
      <c r="A172" s="1" t="s">
        <v>394</v>
      </c>
      <c r="B172" s="193" t="s">
        <v>322</v>
      </c>
      <c r="C172" s="193"/>
      <c r="D172" s="193"/>
      <c r="E172" s="193"/>
      <c r="F172" s="104"/>
      <c r="G172" s="104"/>
      <c r="H172" s="104"/>
      <c r="I172" s="104"/>
      <c r="J172" s="104"/>
      <c r="S172" s="79"/>
      <c r="T172" s="79"/>
      <c r="U172" s="79"/>
      <c r="V172" s="79"/>
      <c r="W172" s="79"/>
    </row>
    <row r="173" spans="1:23" ht="12.75">
      <c r="A173" s="1">
        <v>1</v>
      </c>
      <c r="B173" s="194">
        <v>2</v>
      </c>
      <c r="C173" s="194"/>
      <c r="D173" s="194"/>
      <c r="E173" s="194"/>
      <c r="F173" s="104"/>
      <c r="G173" s="104"/>
      <c r="H173" s="104"/>
      <c r="I173" s="104"/>
      <c r="J173" s="104"/>
      <c r="S173" s="79"/>
      <c r="T173" s="79"/>
      <c r="U173" s="79"/>
      <c r="V173" s="79"/>
      <c r="W173" s="79"/>
    </row>
    <row r="174" spans="1:23" ht="12.75">
      <c r="A174" s="2" t="s">
        <v>395</v>
      </c>
      <c r="B174" s="195" t="s">
        <v>396</v>
      </c>
      <c r="C174" s="195"/>
      <c r="D174" s="195"/>
      <c r="E174" s="195"/>
      <c r="F174" s="104"/>
      <c r="G174" s="104"/>
      <c r="H174" s="104"/>
      <c r="I174" s="104"/>
      <c r="J174" s="104"/>
      <c r="S174" s="79"/>
      <c r="T174" s="79"/>
      <c r="U174" s="79"/>
      <c r="V174" s="79"/>
      <c r="W174" s="79"/>
    </row>
    <row r="175" spans="1:23" ht="12.75">
      <c r="A175" s="2" t="s">
        <v>397</v>
      </c>
      <c r="B175" s="195" t="s">
        <v>398</v>
      </c>
      <c r="C175" s="195"/>
      <c r="D175" s="195"/>
      <c r="E175" s="195"/>
      <c r="F175" s="104"/>
      <c r="G175" s="104"/>
      <c r="H175" s="104"/>
      <c r="I175" s="104"/>
      <c r="J175" s="104"/>
      <c r="S175" s="79"/>
      <c r="T175" s="79"/>
      <c r="U175" s="79"/>
      <c r="V175" s="79"/>
      <c r="W175" s="79"/>
    </row>
    <row r="176" spans="1:23" ht="12.75">
      <c r="A176" s="2" t="s">
        <v>399</v>
      </c>
      <c r="B176" s="195" t="s">
        <v>400</v>
      </c>
      <c r="C176" s="195"/>
      <c r="D176" s="195"/>
      <c r="E176" s="195"/>
      <c r="F176" s="104"/>
      <c r="G176" s="104"/>
      <c r="H176" s="104"/>
      <c r="I176" s="104"/>
      <c r="J176" s="104"/>
      <c r="S176" s="79"/>
      <c r="T176" s="79"/>
      <c r="U176" s="79"/>
      <c r="V176" s="79"/>
      <c r="W176" s="79"/>
    </row>
    <row r="177" spans="1:23" ht="12.75">
      <c r="A177" s="2" t="s">
        <v>401</v>
      </c>
      <c r="B177" s="195" t="s">
        <v>402</v>
      </c>
      <c r="C177" s="195"/>
      <c r="D177" s="195"/>
      <c r="E177" s="195"/>
      <c r="F177" s="104"/>
      <c r="G177" s="104"/>
      <c r="H177" s="104"/>
      <c r="I177" s="104"/>
      <c r="J177" s="104"/>
      <c r="S177" s="79"/>
      <c r="T177" s="79"/>
      <c r="U177" s="79"/>
      <c r="V177" s="79"/>
      <c r="W177" s="79"/>
    </row>
    <row r="178" spans="1:23" ht="12.75">
      <c r="A178" s="2" t="s">
        <v>403</v>
      </c>
      <c r="B178" s="195" t="s">
        <v>404</v>
      </c>
      <c r="C178" s="195"/>
      <c r="D178" s="195"/>
      <c r="E178" s="195"/>
      <c r="F178" s="104"/>
      <c r="G178" s="104"/>
      <c r="H178" s="104"/>
      <c r="I178" s="104"/>
      <c r="J178" s="104"/>
      <c r="S178" s="79"/>
      <c r="T178" s="79"/>
      <c r="U178" s="79"/>
      <c r="V178" s="79"/>
      <c r="W178" s="79"/>
    </row>
    <row r="179" spans="1:23" ht="12.75">
      <c r="A179" s="2" t="s">
        <v>405</v>
      </c>
      <c r="B179" s="195" t="s">
        <v>406</v>
      </c>
      <c r="C179" s="195"/>
      <c r="D179" s="195"/>
      <c r="E179" s="195"/>
      <c r="F179" s="104"/>
      <c r="G179" s="104"/>
      <c r="H179" s="104"/>
      <c r="I179" s="104"/>
      <c r="J179" s="104"/>
      <c r="S179" s="79"/>
      <c r="T179" s="79"/>
      <c r="U179" s="79"/>
      <c r="V179" s="79"/>
      <c r="W179" s="79"/>
    </row>
    <row r="180" spans="1:23" ht="12.75">
      <c r="A180" s="3" t="s">
        <v>407</v>
      </c>
      <c r="B180" s="195" t="s">
        <v>408</v>
      </c>
      <c r="C180" s="195"/>
      <c r="D180" s="195"/>
      <c r="E180" s="195"/>
      <c r="F180" s="104"/>
      <c r="G180" s="104"/>
      <c r="H180" s="104"/>
      <c r="I180" s="104"/>
      <c r="J180" s="104"/>
      <c r="S180" s="79"/>
      <c r="T180" s="79"/>
      <c r="U180" s="79"/>
      <c r="V180" s="79"/>
      <c r="W180" s="79"/>
    </row>
    <row r="181" spans="1:23" ht="12.75">
      <c r="A181" s="2" t="s">
        <v>409</v>
      </c>
      <c r="B181" s="195" t="s">
        <v>410</v>
      </c>
      <c r="C181" s="195"/>
      <c r="D181" s="195"/>
      <c r="E181" s="195"/>
      <c r="F181" s="104"/>
      <c r="G181" s="104"/>
      <c r="H181" s="104"/>
      <c r="I181" s="104"/>
      <c r="J181" s="104"/>
      <c r="S181" s="79"/>
      <c r="T181" s="79"/>
      <c r="U181" s="79"/>
      <c r="V181" s="79"/>
      <c r="W181" s="79"/>
    </row>
    <row r="182" spans="1:23" ht="12.75">
      <c r="A182" s="2" t="s">
        <v>411</v>
      </c>
      <c r="B182" s="195" t="s">
        <v>412</v>
      </c>
      <c r="C182" s="195"/>
      <c r="D182" s="195"/>
      <c r="E182" s="195"/>
      <c r="F182" s="104"/>
      <c r="G182" s="104"/>
      <c r="H182" s="104"/>
      <c r="I182" s="104"/>
      <c r="J182" s="104"/>
      <c r="S182" s="79"/>
      <c r="T182" s="79"/>
      <c r="U182" s="79"/>
      <c r="V182" s="79"/>
      <c r="W182" s="79"/>
    </row>
    <row r="183" spans="1:23" ht="12.75">
      <c r="A183" s="190" t="s">
        <v>413</v>
      </c>
      <c r="B183" s="190"/>
      <c r="C183" s="190"/>
      <c r="D183" s="190"/>
      <c r="E183" s="190"/>
      <c r="F183" s="190"/>
      <c r="G183" s="190"/>
      <c r="H183" s="190"/>
      <c r="I183" s="190"/>
      <c r="J183" s="190"/>
      <c r="S183" s="79"/>
      <c r="T183" s="79"/>
      <c r="U183" s="79"/>
      <c r="V183" s="79"/>
      <c r="W183" s="79"/>
    </row>
    <row r="184" spans="1:23" ht="12.75">
      <c r="A184" s="190" t="s">
        <v>414</v>
      </c>
      <c r="B184" s="190"/>
      <c r="C184" s="190"/>
      <c r="D184" s="190"/>
      <c r="E184" s="190"/>
      <c r="F184" s="190"/>
      <c r="G184" s="190"/>
      <c r="H184" s="190"/>
      <c r="I184" s="190"/>
      <c r="J184" s="190"/>
      <c r="S184" s="79"/>
      <c r="T184" s="79"/>
      <c r="U184" s="79"/>
      <c r="V184" s="79"/>
      <c r="W184" s="79"/>
    </row>
    <row r="185" spans="1:23" ht="12.75">
      <c r="A185" s="190" t="s">
        <v>415</v>
      </c>
      <c r="B185" s="190"/>
      <c r="C185" s="190"/>
      <c r="D185" s="190"/>
      <c r="E185" s="190"/>
      <c r="F185" s="190"/>
      <c r="G185" s="190"/>
      <c r="H185" s="190"/>
      <c r="I185" s="190"/>
      <c r="J185" s="190"/>
      <c r="S185" s="79"/>
      <c r="T185" s="79"/>
      <c r="U185" s="79"/>
      <c r="V185" s="79"/>
      <c r="W185" s="79"/>
    </row>
    <row r="186" spans="1:23" ht="12.75">
      <c r="A186" s="190" t="s">
        <v>416</v>
      </c>
      <c r="B186" s="190"/>
      <c r="C186" s="190"/>
      <c r="D186" s="190"/>
      <c r="E186" s="190"/>
      <c r="F186" s="190"/>
      <c r="G186" s="190"/>
      <c r="H186" s="190"/>
      <c r="I186" s="190"/>
      <c r="J186" s="190"/>
      <c r="S186" s="79"/>
      <c r="T186" s="79"/>
      <c r="U186" s="79"/>
      <c r="V186" s="79"/>
      <c r="W186" s="79"/>
    </row>
    <row r="187" spans="1:23" ht="12.75">
      <c r="A187" s="190" t="s">
        <v>417</v>
      </c>
      <c r="B187" s="190"/>
      <c r="C187" s="190"/>
      <c r="D187" s="190"/>
      <c r="E187" s="190"/>
      <c r="F187" s="190"/>
      <c r="G187" s="190"/>
      <c r="H187" s="190"/>
      <c r="I187" s="190"/>
      <c r="J187" s="190"/>
      <c r="S187" s="79"/>
      <c r="T187" s="79"/>
      <c r="U187" s="79"/>
      <c r="V187" s="79"/>
      <c r="W187" s="79"/>
    </row>
    <row r="188" spans="1:23" ht="12.75">
      <c r="A188" s="190" t="s">
        <v>418</v>
      </c>
      <c r="B188" s="190"/>
      <c r="C188" s="190"/>
      <c r="D188" s="190"/>
      <c r="E188" s="190"/>
      <c r="F188" s="190"/>
      <c r="G188" s="190"/>
      <c r="H188" s="190"/>
      <c r="I188" s="190"/>
      <c r="J188" s="190"/>
      <c r="S188" s="79"/>
      <c r="T188" s="79"/>
      <c r="U188" s="79"/>
      <c r="V188" s="79"/>
      <c r="W188" s="79"/>
    </row>
  </sheetData>
  <mergeCells count="106">
    <mergeCell ref="A185:J185"/>
    <mergeCell ref="A186:J186"/>
    <mergeCell ref="A187:J187"/>
    <mergeCell ref="A188:J188"/>
    <mergeCell ref="B181:E181"/>
    <mergeCell ref="B182:E182"/>
    <mergeCell ref="A183:J183"/>
    <mergeCell ref="A184:J184"/>
    <mergeCell ref="B177:E177"/>
    <mergeCell ref="B178:E178"/>
    <mergeCell ref="B179:E179"/>
    <mergeCell ref="B180:E180"/>
    <mergeCell ref="B173:E173"/>
    <mergeCell ref="B174:E174"/>
    <mergeCell ref="B175:E175"/>
    <mergeCell ref="B176:E176"/>
    <mergeCell ref="A169:J169"/>
    <mergeCell ref="A170:J170"/>
    <mergeCell ref="A171:J171"/>
    <mergeCell ref="B172:E172"/>
    <mergeCell ref="A165:J165"/>
    <mergeCell ref="A166:J166"/>
    <mergeCell ref="A167:J167"/>
    <mergeCell ref="A168:J168"/>
    <mergeCell ref="A163:J163"/>
    <mergeCell ref="K163:T163"/>
    <mergeCell ref="U163:Y163"/>
    <mergeCell ref="A164:J164"/>
    <mergeCell ref="A159:J159"/>
    <mergeCell ref="A160:J160"/>
    <mergeCell ref="A161:J161"/>
    <mergeCell ref="A162:J162"/>
    <mergeCell ref="A155:J155"/>
    <mergeCell ref="A156:J156"/>
    <mergeCell ref="A157:J157"/>
    <mergeCell ref="A158:J158"/>
    <mergeCell ref="A151:J151"/>
    <mergeCell ref="A152:J152"/>
    <mergeCell ref="A153:J153"/>
    <mergeCell ref="A154:J154"/>
    <mergeCell ref="A147:J147"/>
    <mergeCell ref="A148:J148"/>
    <mergeCell ref="A149:J149"/>
    <mergeCell ref="A150:J150"/>
    <mergeCell ref="A143:J143"/>
    <mergeCell ref="A144:J144"/>
    <mergeCell ref="A145:J145"/>
    <mergeCell ref="A146:J146"/>
    <mergeCell ref="A139:J139"/>
    <mergeCell ref="A140:Y140"/>
    <mergeCell ref="A141:J141"/>
    <mergeCell ref="A142:J142"/>
    <mergeCell ref="A135:J135"/>
    <mergeCell ref="A136:J136"/>
    <mergeCell ref="A137:J137"/>
    <mergeCell ref="A138:J138"/>
    <mergeCell ref="A131:J131"/>
    <mergeCell ref="A132:J132"/>
    <mergeCell ref="A133:J133"/>
    <mergeCell ref="A134:J134"/>
    <mergeCell ref="A127:J127"/>
    <mergeCell ref="A128:J128"/>
    <mergeCell ref="A129:J129"/>
    <mergeCell ref="A130:J130"/>
    <mergeCell ref="AR11:AR12"/>
    <mergeCell ref="AS11:AU11"/>
    <mergeCell ref="A117:J117"/>
    <mergeCell ref="A119:J119"/>
    <mergeCell ref="AJ11:AJ12"/>
    <mergeCell ref="AK11:AK12"/>
    <mergeCell ref="AL11:AP11"/>
    <mergeCell ref="AQ11:AQ12"/>
    <mergeCell ref="AF11:AF12"/>
    <mergeCell ref="AG11:AG12"/>
    <mergeCell ref="AH11:AH12"/>
    <mergeCell ref="AI11:AI12"/>
    <mergeCell ref="AB11:AB12"/>
    <mergeCell ref="AC11:AC12"/>
    <mergeCell ref="AD11:AD12"/>
    <mergeCell ref="AE11:AE12"/>
    <mergeCell ref="X11:X12"/>
    <mergeCell ref="Y11:Y12"/>
    <mergeCell ref="Z11:Z12"/>
    <mergeCell ref="AA11:AA12"/>
    <mergeCell ref="T11:T12"/>
    <mergeCell ref="U11:U12"/>
    <mergeCell ref="V11:V12"/>
    <mergeCell ref="W11:W12"/>
    <mergeCell ref="O11:O12"/>
    <mergeCell ref="P11:P12"/>
    <mergeCell ref="Q11:R11"/>
    <mergeCell ref="S11:S12"/>
    <mergeCell ref="K11:K12"/>
    <mergeCell ref="L11:L12"/>
    <mergeCell ref="M11:M12"/>
    <mergeCell ref="N11:N12"/>
    <mergeCell ref="A8:J8"/>
    <mergeCell ref="A9:J9"/>
    <mergeCell ref="A11:A12"/>
    <mergeCell ref="B11:B12"/>
    <mergeCell ref="C11:C12"/>
    <mergeCell ref="D11:E11"/>
    <mergeCell ref="F11:G11"/>
    <mergeCell ref="H11:H12"/>
    <mergeCell ref="I11:I12"/>
    <mergeCell ref="J11:J12"/>
  </mergeCells>
  <conditionalFormatting sqref="E44 E33 E24:E25">
    <cfRule type="cellIs" priority="1" dxfId="0" operator="lessThan" stopIfTrue="1">
      <formula>0</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U188"/>
  <sheetViews>
    <sheetView tabSelected="1" workbookViewId="0" topLeftCell="AH70">
      <selection activeCell="AJ92" sqref="AJ92"/>
    </sheetView>
  </sheetViews>
  <sheetFormatPr defaultColWidth="9.140625" defaultRowHeight="12.75" outlineLevelRow="1" outlineLevelCol="1"/>
  <cols>
    <col min="1" max="1" width="9.8515625" style="83" customWidth="1"/>
    <col min="2" max="2" width="16.28125" style="83" customWidth="1"/>
    <col min="3" max="3" width="12.28125" style="83" customWidth="1"/>
    <col min="4" max="4" width="21.28125" style="83" customWidth="1"/>
    <col min="5" max="5" width="20.7109375" style="83" customWidth="1"/>
    <col min="6" max="6" width="20.7109375" style="83" customWidth="1" outlineLevel="1"/>
    <col min="7" max="7" width="20.7109375" style="83" customWidth="1"/>
    <col min="8" max="8" width="9.140625" style="83" customWidth="1"/>
    <col min="9" max="11" width="16.00390625" style="83" customWidth="1"/>
    <col min="12" max="12" width="17.8515625" style="83" customWidth="1"/>
    <col min="13" max="13" width="17.7109375" style="83" customWidth="1"/>
    <col min="14" max="14" width="17.8515625" style="83" customWidth="1"/>
    <col min="15" max="15" width="17.421875" style="83" customWidth="1"/>
    <col min="16" max="16" width="12.7109375" style="83" customWidth="1"/>
    <col min="17" max="17" width="12.421875" style="83" customWidth="1"/>
    <col min="18" max="18" width="11.7109375" style="83" customWidth="1"/>
    <col min="19" max="19" width="12.8515625" style="146" customWidth="1"/>
    <col min="20" max="20" width="15.7109375" style="146" customWidth="1"/>
    <col min="21" max="22" width="19.421875" style="146" customWidth="1"/>
    <col min="23" max="23" width="12.140625" style="146" customWidth="1"/>
    <col min="24" max="24" width="9.140625" style="83" customWidth="1"/>
    <col min="25" max="25" width="11.7109375" style="83" customWidth="1"/>
    <col min="26" max="26" width="16.421875" style="83" customWidth="1"/>
    <col min="27" max="27" width="17.140625" style="83" customWidth="1"/>
    <col min="28" max="28" width="13.57421875" style="83" customWidth="1"/>
    <col min="29" max="31" width="17.8515625" style="83" customWidth="1"/>
    <col min="32" max="32" width="17.00390625" style="83" customWidth="1"/>
    <col min="33" max="33" width="19.421875" style="83" customWidth="1"/>
    <col min="34" max="34" width="19.421875" style="106" customWidth="1"/>
    <col min="35" max="38" width="19.421875" style="83" customWidth="1"/>
    <col min="39" max="39" width="19.421875" style="106" customWidth="1"/>
    <col min="40" max="44" width="19.421875" style="83" customWidth="1"/>
    <col min="45" max="225" width="9.140625" style="83" customWidth="1"/>
    <col min="226" max="226" width="10.00390625" style="83" customWidth="1"/>
    <col min="227" max="227" width="12.28125" style="83" customWidth="1"/>
    <col min="228" max="228" width="15.140625" style="83" customWidth="1"/>
    <col min="229" max="230" width="20.7109375" style="83" customWidth="1"/>
    <col min="231" max="231" width="9.140625" style="83" customWidth="1"/>
    <col min="232" max="234" width="16.00390625" style="83" customWidth="1"/>
    <col min="235" max="235" width="17.8515625" style="83" customWidth="1"/>
    <col min="236" max="236" width="17.7109375" style="83" customWidth="1"/>
    <col min="237" max="237" width="17.8515625" style="83" customWidth="1"/>
    <col min="238" max="238" width="17.421875" style="83" customWidth="1"/>
    <col min="239" max="239" width="12.7109375" style="83" customWidth="1"/>
    <col min="240" max="240" width="12.421875" style="83" customWidth="1"/>
    <col min="241" max="241" width="11.7109375" style="83" customWidth="1"/>
    <col min="242" max="242" width="12.8515625" style="83" customWidth="1"/>
    <col min="243" max="243" width="15.7109375" style="83" customWidth="1"/>
    <col min="244" max="245" width="19.421875" style="83" customWidth="1"/>
    <col min="246" max="246" width="12.140625" style="83" customWidth="1"/>
    <col min="247" max="247" width="9.140625" style="83" customWidth="1"/>
    <col min="248" max="248" width="10.57421875" style="83" customWidth="1"/>
    <col min="249" max="251" width="13.57421875" style="83" customWidth="1"/>
    <col min="252" max="254" width="17.8515625" style="83" customWidth="1"/>
    <col min="255" max="16384" width="20.421875" style="83" customWidth="1"/>
  </cols>
  <sheetData>
    <row r="1" ht="12.75">
      <c r="AN1" s="107" t="s">
        <v>278</v>
      </c>
    </row>
    <row r="2" ht="12.75">
      <c r="AN2" s="107"/>
    </row>
    <row r="3" ht="12.75">
      <c r="AN3" s="107"/>
    </row>
    <row r="5" ht="12.75" outlineLevel="1">
      <c r="AQ5" s="108"/>
    </row>
    <row r="6" ht="12.75" outlineLevel="1">
      <c r="AQ6" s="108"/>
    </row>
    <row r="7" ht="12.75" outlineLevel="1">
      <c r="AQ7" s="108"/>
    </row>
    <row r="8" spans="1:44" ht="20.25" customHeight="1" outlineLevel="1">
      <c r="A8" s="162" t="s">
        <v>273</v>
      </c>
      <c r="B8" s="162"/>
      <c r="C8" s="162"/>
      <c r="D8" s="162"/>
      <c r="E8" s="162"/>
      <c r="F8" s="162"/>
      <c r="G8" s="162"/>
      <c r="H8" s="162"/>
      <c r="I8" s="162"/>
      <c r="J8" s="162"/>
      <c r="K8" s="109"/>
      <c r="L8" s="109"/>
      <c r="M8" s="109"/>
      <c r="N8" s="109"/>
      <c r="O8" s="109"/>
      <c r="P8" s="109"/>
      <c r="Q8" s="109"/>
      <c r="R8" s="109"/>
      <c r="S8" s="109"/>
      <c r="T8" s="109"/>
      <c r="U8" s="109"/>
      <c r="V8" s="109"/>
      <c r="W8" s="109"/>
      <c r="X8" s="109"/>
      <c r="Y8" s="110"/>
      <c r="Z8" s="109"/>
      <c r="AA8" s="109"/>
      <c r="AB8" s="109"/>
      <c r="AC8" s="109"/>
      <c r="AD8" s="109"/>
      <c r="AE8" s="109"/>
      <c r="AF8" s="109"/>
      <c r="AG8" s="109"/>
      <c r="AH8" s="110"/>
      <c r="AI8" s="109"/>
      <c r="AJ8" s="109"/>
      <c r="AK8" s="109"/>
      <c r="AL8" s="109"/>
      <c r="AM8" s="110"/>
      <c r="AN8" s="109"/>
      <c r="AO8" s="109"/>
      <c r="AP8" s="109"/>
      <c r="AQ8" s="109"/>
      <c r="AR8" s="109"/>
    </row>
    <row r="9" spans="1:44" ht="12.75" outlineLevel="1">
      <c r="A9" s="162" t="s">
        <v>279</v>
      </c>
      <c r="B9" s="162"/>
      <c r="C9" s="162"/>
      <c r="D9" s="162"/>
      <c r="E9" s="162"/>
      <c r="F9" s="162"/>
      <c r="G9" s="162"/>
      <c r="H9" s="162"/>
      <c r="I9" s="162"/>
      <c r="J9" s="162"/>
      <c r="K9" s="110"/>
      <c r="L9" s="110"/>
      <c r="M9" s="110"/>
      <c r="N9" s="110"/>
      <c r="O9" s="110"/>
      <c r="P9" s="110"/>
      <c r="Q9" s="110"/>
      <c r="R9" s="110"/>
      <c r="S9" s="110"/>
      <c r="T9" s="110"/>
      <c r="U9" s="110"/>
      <c r="V9" s="110"/>
      <c r="W9" s="110"/>
      <c r="X9" s="110"/>
      <c r="Y9" s="110"/>
      <c r="Z9" s="109"/>
      <c r="AA9" s="109"/>
      <c r="AB9" s="109"/>
      <c r="AC9" s="109"/>
      <c r="AD9" s="109"/>
      <c r="AE9" s="109"/>
      <c r="AF9" s="109"/>
      <c r="AG9" s="109"/>
      <c r="AH9" s="110"/>
      <c r="AI9" s="109"/>
      <c r="AJ9" s="109"/>
      <c r="AK9" s="109"/>
      <c r="AL9" s="109"/>
      <c r="AM9" s="110"/>
      <c r="AN9" s="109"/>
      <c r="AO9" s="109"/>
      <c r="AP9" s="109"/>
      <c r="AQ9" s="109"/>
      <c r="AR9" s="109"/>
    </row>
    <row r="10" spans="1:44" ht="12.75" outlineLevel="1">
      <c r="A10" s="112"/>
      <c r="B10" s="112"/>
      <c r="C10" s="112"/>
      <c r="D10" s="110"/>
      <c r="E10" s="110"/>
      <c r="F10" s="110"/>
      <c r="G10" s="110"/>
      <c r="H10" s="112"/>
      <c r="I10" s="112"/>
      <c r="J10" s="112"/>
      <c r="K10" s="112"/>
      <c r="L10" s="112"/>
      <c r="M10" s="112"/>
      <c r="N10" s="112"/>
      <c r="O10" s="112"/>
      <c r="P10" s="112"/>
      <c r="Q10" s="110"/>
      <c r="R10" s="110"/>
      <c r="S10" s="112"/>
      <c r="T10" s="112"/>
      <c r="U10" s="112"/>
      <c r="V10" s="112"/>
      <c r="W10" s="112"/>
      <c r="X10" s="112"/>
      <c r="Y10" s="112"/>
      <c r="Z10" s="111"/>
      <c r="AA10" s="111"/>
      <c r="AB10" s="111"/>
      <c r="AC10" s="111"/>
      <c r="AD10" s="111"/>
      <c r="AE10" s="111"/>
      <c r="AF10" s="111"/>
      <c r="AG10" s="111"/>
      <c r="AH10" s="112"/>
      <c r="AI10" s="111"/>
      <c r="AJ10" s="111"/>
      <c r="AK10" s="111"/>
      <c r="AL10" s="111"/>
      <c r="AM10" s="112"/>
      <c r="AN10" s="111"/>
      <c r="AO10" s="111"/>
      <c r="AP10" s="111"/>
      <c r="AQ10" s="111"/>
      <c r="AR10" s="109"/>
    </row>
    <row r="11" spans="1:47" ht="12.75" customHeight="1" outlineLevel="1">
      <c r="A11" s="163" t="s">
        <v>280</v>
      </c>
      <c r="B11" s="163" t="s">
        <v>281</v>
      </c>
      <c r="C11" s="163" t="s">
        <v>282</v>
      </c>
      <c r="D11" s="139" t="s">
        <v>283</v>
      </c>
      <c r="E11" s="139"/>
      <c r="F11" s="139" t="s">
        <v>284</v>
      </c>
      <c r="G11" s="139"/>
      <c r="H11" s="178" t="s">
        <v>285</v>
      </c>
      <c r="I11" s="178" t="s">
        <v>286</v>
      </c>
      <c r="J11" s="178" t="s">
        <v>287</v>
      </c>
      <c r="K11" s="178" t="s">
        <v>288</v>
      </c>
      <c r="L11" s="178" t="s">
        <v>289</v>
      </c>
      <c r="M11" s="178" t="s">
        <v>290</v>
      </c>
      <c r="N11" s="178" t="s">
        <v>291</v>
      </c>
      <c r="O11" s="178" t="s">
        <v>292</v>
      </c>
      <c r="P11" s="178" t="s">
        <v>293</v>
      </c>
      <c r="Q11" s="141" t="s">
        <v>283</v>
      </c>
      <c r="R11" s="142"/>
      <c r="S11" s="178" t="s">
        <v>294</v>
      </c>
      <c r="T11" s="178" t="s">
        <v>295</v>
      </c>
      <c r="U11" s="178" t="s">
        <v>296</v>
      </c>
      <c r="V11" s="178" t="s">
        <v>297</v>
      </c>
      <c r="W11" s="178" t="s">
        <v>298</v>
      </c>
      <c r="X11" s="178" t="s">
        <v>299</v>
      </c>
      <c r="Y11" s="178" t="s">
        <v>300</v>
      </c>
      <c r="Z11" s="178" t="s">
        <v>301</v>
      </c>
      <c r="AA11" s="178" t="s">
        <v>302</v>
      </c>
      <c r="AB11" s="178" t="s">
        <v>303</v>
      </c>
      <c r="AC11" s="178" t="s">
        <v>304</v>
      </c>
      <c r="AD11" s="120" t="s">
        <v>305</v>
      </c>
      <c r="AE11" s="178" t="s">
        <v>306</v>
      </c>
      <c r="AF11" s="178" t="s">
        <v>307</v>
      </c>
      <c r="AG11" s="178" t="s">
        <v>308</v>
      </c>
      <c r="AH11" s="178" t="s">
        <v>309</v>
      </c>
      <c r="AI11" s="178" t="s">
        <v>310</v>
      </c>
      <c r="AJ11" s="178" t="s">
        <v>311</v>
      </c>
      <c r="AK11" s="178" t="s">
        <v>312</v>
      </c>
      <c r="AL11" s="181" t="s">
        <v>284</v>
      </c>
      <c r="AM11" s="182"/>
      <c r="AN11" s="182"/>
      <c r="AO11" s="182"/>
      <c r="AP11" s="183"/>
      <c r="AQ11" s="178" t="s">
        <v>313</v>
      </c>
      <c r="AR11" s="178" t="s">
        <v>314</v>
      </c>
      <c r="AS11" s="163" t="s">
        <v>315</v>
      </c>
      <c r="AT11" s="163"/>
      <c r="AU11" s="163"/>
    </row>
    <row r="12" spans="1:47" ht="63.75">
      <c r="A12" s="163"/>
      <c r="B12" s="163"/>
      <c r="C12" s="163"/>
      <c r="D12" s="113" t="s">
        <v>316</v>
      </c>
      <c r="E12" s="113" t="s">
        <v>317</v>
      </c>
      <c r="F12" s="113" t="s">
        <v>316</v>
      </c>
      <c r="G12" s="113" t="s">
        <v>318</v>
      </c>
      <c r="H12" s="140"/>
      <c r="I12" s="140"/>
      <c r="J12" s="140"/>
      <c r="K12" s="140"/>
      <c r="L12" s="140"/>
      <c r="M12" s="140"/>
      <c r="N12" s="140"/>
      <c r="O12" s="140"/>
      <c r="P12" s="140"/>
      <c r="Q12" s="113" t="s">
        <v>319</v>
      </c>
      <c r="R12" s="113" t="s">
        <v>320</v>
      </c>
      <c r="S12" s="140"/>
      <c r="T12" s="140"/>
      <c r="U12" s="179"/>
      <c r="V12" s="179"/>
      <c r="W12" s="179"/>
      <c r="X12" s="179"/>
      <c r="Y12" s="179"/>
      <c r="Z12" s="179"/>
      <c r="AA12" s="179"/>
      <c r="AB12" s="179"/>
      <c r="AC12" s="179"/>
      <c r="AD12" s="121"/>
      <c r="AE12" s="179"/>
      <c r="AF12" s="179"/>
      <c r="AG12" s="179"/>
      <c r="AH12" s="179"/>
      <c r="AI12" s="179"/>
      <c r="AJ12" s="179"/>
      <c r="AK12" s="179"/>
      <c r="AL12" s="113" t="s">
        <v>321</v>
      </c>
      <c r="AM12" s="113" t="s">
        <v>322</v>
      </c>
      <c r="AN12" s="113" t="s">
        <v>323</v>
      </c>
      <c r="AO12" s="113" t="s">
        <v>324</v>
      </c>
      <c r="AP12" s="113" t="s">
        <v>325</v>
      </c>
      <c r="AQ12" s="179"/>
      <c r="AR12" s="179"/>
      <c r="AS12" s="114" t="s">
        <v>326</v>
      </c>
      <c r="AT12" s="114" t="s">
        <v>327</v>
      </c>
      <c r="AU12" s="114" t="s">
        <v>328</v>
      </c>
    </row>
    <row r="13" spans="1:47" ht="12.75">
      <c r="A13" s="115">
        <v>1</v>
      </c>
      <c r="B13" s="115">
        <v>2</v>
      </c>
      <c r="C13" s="115">
        <v>3</v>
      </c>
      <c r="D13" s="115">
        <v>4</v>
      </c>
      <c r="E13" s="115">
        <v>5</v>
      </c>
      <c r="F13" s="147" t="s">
        <v>329</v>
      </c>
      <c r="G13" s="115">
        <v>6</v>
      </c>
      <c r="H13" s="115">
        <v>7</v>
      </c>
      <c r="I13" s="115">
        <v>8</v>
      </c>
      <c r="J13" s="115">
        <v>9</v>
      </c>
      <c r="K13" s="115">
        <v>10</v>
      </c>
      <c r="L13" s="115">
        <v>11</v>
      </c>
      <c r="M13" s="115">
        <v>12</v>
      </c>
      <c r="N13" s="115">
        <v>13</v>
      </c>
      <c r="O13" s="115">
        <v>14</v>
      </c>
      <c r="P13" s="115">
        <v>15</v>
      </c>
      <c r="Q13" s="115">
        <v>16</v>
      </c>
      <c r="R13" s="115">
        <v>17</v>
      </c>
      <c r="S13" s="115">
        <v>18</v>
      </c>
      <c r="T13" s="115">
        <v>19</v>
      </c>
      <c r="U13" s="115">
        <v>20</v>
      </c>
      <c r="V13" s="115">
        <v>21</v>
      </c>
      <c r="W13" s="115">
        <v>22</v>
      </c>
      <c r="X13" s="115">
        <v>23</v>
      </c>
      <c r="Y13" s="115">
        <v>24</v>
      </c>
      <c r="Z13" s="115">
        <v>25</v>
      </c>
      <c r="AA13" s="115">
        <v>26</v>
      </c>
      <c r="AB13" s="115">
        <v>27</v>
      </c>
      <c r="AC13" s="115">
        <v>28</v>
      </c>
      <c r="AD13" s="115">
        <v>29</v>
      </c>
      <c r="AE13" s="115">
        <v>30</v>
      </c>
      <c r="AF13" s="115">
        <v>31</v>
      </c>
      <c r="AG13" s="115">
        <v>32</v>
      </c>
      <c r="AH13" s="115">
        <v>33</v>
      </c>
      <c r="AI13" s="115">
        <v>34</v>
      </c>
      <c r="AJ13" s="115">
        <v>35</v>
      </c>
      <c r="AK13" s="115">
        <v>36</v>
      </c>
      <c r="AL13" s="115">
        <v>37</v>
      </c>
      <c r="AM13" s="115">
        <v>38</v>
      </c>
      <c r="AN13" s="115">
        <v>39</v>
      </c>
      <c r="AO13" s="115">
        <v>40</v>
      </c>
      <c r="AP13" s="115">
        <v>41</v>
      </c>
      <c r="AQ13" s="115">
        <v>42</v>
      </c>
      <c r="AR13" s="115">
        <v>43</v>
      </c>
      <c r="AS13" s="115">
        <v>44</v>
      </c>
      <c r="AT13" s="115">
        <v>45</v>
      </c>
      <c r="AU13" s="115">
        <v>46</v>
      </c>
    </row>
    <row r="14" ht="12.75">
      <c r="A14" s="148" t="s">
        <v>101</v>
      </c>
    </row>
    <row r="15" spans="1:47" ht="15" customHeight="1">
      <c r="A15" s="68" t="s">
        <v>331</v>
      </c>
      <c r="B15" s="105" t="s">
        <v>196</v>
      </c>
      <c r="C15" s="4" t="s">
        <v>483</v>
      </c>
      <c r="D15" s="4" t="s">
        <v>198</v>
      </c>
      <c r="E15" s="131" t="s">
        <v>132</v>
      </c>
      <c r="F15" s="56"/>
      <c r="G15" s="56"/>
      <c r="H15" s="4" t="s">
        <v>635</v>
      </c>
      <c r="I15" s="4">
        <v>100</v>
      </c>
      <c r="J15" s="10">
        <v>711000000</v>
      </c>
      <c r="K15" s="6" t="s">
        <v>636</v>
      </c>
      <c r="L15" s="10" t="s">
        <v>80</v>
      </c>
      <c r="M15" s="6" t="s">
        <v>274</v>
      </c>
      <c r="N15" s="4" t="s">
        <v>644</v>
      </c>
      <c r="O15" s="21" t="s">
        <v>88</v>
      </c>
      <c r="P15" s="6">
        <v>0</v>
      </c>
      <c r="Q15" s="10">
        <v>112</v>
      </c>
      <c r="R15" s="10" t="s">
        <v>649</v>
      </c>
      <c r="S15" s="10">
        <v>6700</v>
      </c>
      <c r="T15" s="124">
        <v>125.106</v>
      </c>
      <c r="U15" s="124">
        <f>S15*T15</f>
        <v>838210.2</v>
      </c>
      <c r="V15" s="123">
        <f>(U15/100)*112</f>
        <v>938795.4239999999</v>
      </c>
      <c r="W15" s="37" t="s">
        <v>657</v>
      </c>
      <c r="X15" s="56">
        <v>2013</v>
      </c>
      <c r="Y15" s="56"/>
      <c r="Z15" s="105" t="s">
        <v>196</v>
      </c>
      <c r="AA15" s="105" t="s">
        <v>196</v>
      </c>
      <c r="AB15" s="56" t="s">
        <v>657</v>
      </c>
      <c r="AC15" s="130">
        <f>(T15/100)*112</f>
        <v>140.11872</v>
      </c>
      <c r="AD15" s="56"/>
      <c r="AE15" s="56"/>
      <c r="AF15" s="44" t="s">
        <v>261</v>
      </c>
      <c r="AG15" s="56"/>
      <c r="AH15" s="44" t="s">
        <v>663</v>
      </c>
      <c r="AI15" s="56" t="s">
        <v>272</v>
      </c>
      <c r="AJ15" s="56" t="s">
        <v>100</v>
      </c>
      <c r="AK15" s="56"/>
      <c r="AL15" s="56"/>
      <c r="AM15" s="46"/>
      <c r="AN15" s="56"/>
      <c r="AO15" s="56"/>
      <c r="AP15" s="56"/>
      <c r="AQ15" s="56"/>
      <c r="AR15" s="56"/>
      <c r="AS15" s="56"/>
      <c r="AT15" s="56"/>
      <c r="AU15" s="56"/>
    </row>
    <row r="16" spans="1:47" ht="15" customHeight="1">
      <c r="A16" s="68" t="s">
        <v>332</v>
      </c>
      <c r="B16" s="105" t="s">
        <v>196</v>
      </c>
      <c r="C16" s="4" t="s">
        <v>483</v>
      </c>
      <c r="D16" s="4" t="s">
        <v>197</v>
      </c>
      <c r="E16" s="131" t="s">
        <v>133</v>
      </c>
      <c r="F16" s="56"/>
      <c r="G16" s="56"/>
      <c r="H16" s="4" t="s">
        <v>635</v>
      </c>
      <c r="I16" s="4">
        <v>100</v>
      </c>
      <c r="J16" s="10">
        <v>711000000</v>
      </c>
      <c r="K16" s="6" t="s">
        <v>636</v>
      </c>
      <c r="L16" s="10" t="s">
        <v>80</v>
      </c>
      <c r="M16" s="6" t="s">
        <v>274</v>
      </c>
      <c r="N16" s="4" t="s">
        <v>644</v>
      </c>
      <c r="O16" s="10" t="s">
        <v>89</v>
      </c>
      <c r="P16" s="6">
        <v>0</v>
      </c>
      <c r="Q16" s="10">
        <v>112</v>
      </c>
      <c r="R16" s="10" t="s">
        <v>649</v>
      </c>
      <c r="S16" s="10">
        <v>5400</v>
      </c>
      <c r="T16" s="124">
        <v>150.127</v>
      </c>
      <c r="U16" s="124">
        <f aca="true" t="shared" si="0" ref="U16:U79">S16*T16</f>
        <v>810685.8</v>
      </c>
      <c r="V16" s="123">
        <f aca="true" t="shared" si="1" ref="V16:V79">(U16/100)*112</f>
        <v>907968.096</v>
      </c>
      <c r="W16" s="37" t="s">
        <v>657</v>
      </c>
      <c r="X16" s="56">
        <v>2013</v>
      </c>
      <c r="Y16" s="56"/>
      <c r="Z16" s="105" t="s">
        <v>196</v>
      </c>
      <c r="AA16" s="105" t="s">
        <v>196</v>
      </c>
      <c r="AB16" s="56" t="s">
        <v>657</v>
      </c>
      <c r="AC16" s="130">
        <f aca="true" t="shared" si="2" ref="AC16:AC79">(T16/100)*112</f>
        <v>168.14224000000002</v>
      </c>
      <c r="AD16" s="56"/>
      <c r="AE16" s="56"/>
      <c r="AF16" s="44" t="s">
        <v>261</v>
      </c>
      <c r="AG16" s="56"/>
      <c r="AH16" s="44" t="s">
        <v>663</v>
      </c>
      <c r="AI16" s="56" t="s">
        <v>272</v>
      </c>
      <c r="AJ16" s="56" t="s">
        <v>100</v>
      </c>
      <c r="AK16" s="56"/>
      <c r="AL16" s="56"/>
      <c r="AM16" s="46"/>
      <c r="AN16" s="56"/>
      <c r="AO16" s="56"/>
      <c r="AP16" s="56"/>
      <c r="AQ16" s="56"/>
      <c r="AR16" s="56"/>
      <c r="AS16" s="56"/>
      <c r="AT16" s="56"/>
      <c r="AU16" s="56"/>
    </row>
    <row r="17" spans="1:47" ht="15" customHeight="1">
      <c r="A17" s="68" t="s">
        <v>333</v>
      </c>
      <c r="B17" s="105" t="s">
        <v>196</v>
      </c>
      <c r="C17" s="11" t="s">
        <v>484</v>
      </c>
      <c r="D17" s="4" t="s">
        <v>518</v>
      </c>
      <c r="E17" s="21" t="s">
        <v>519</v>
      </c>
      <c r="F17" s="56"/>
      <c r="G17" s="56"/>
      <c r="H17" s="4" t="s">
        <v>635</v>
      </c>
      <c r="I17" s="4">
        <v>100</v>
      </c>
      <c r="J17" s="10">
        <v>711000000</v>
      </c>
      <c r="K17" s="6" t="s">
        <v>636</v>
      </c>
      <c r="L17" s="10" t="s">
        <v>80</v>
      </c>
      <c r="M17" s="6" t="s">
        <v>636</v>
      </c>
      <c r="N17" s="4" t="s">
        <v>644</v>
      </c>
      <c r="O17" s="10" t="s">
        <v>90</v>
      </c>
      <c r="P17" s="6">
        <v>0</v>
      </c>
      <c r="Q17" s="10">
        <v>112</v>
      </c>
      <c r="R17" s="10" t="s">
        <v>649</v>
      </c>
      <c r="S17" s="10">
        <v>5651</v>
      </c>
      <c r="T17" s="124">
        <v>120.803</v>
      </c>
      <c r="U17" s="124">
        <f t="shared" si="0"/>
        <v>682657.753</v>
      </c>
      <c r="V17" s="123">
        <f t="shared" si="1"/>
        <v>764576.68336</v>
      </c>
      <c r="W17" s="37" t="s">
        <v>657</v>
      </c>
      <c r="X17" s="56">
        <v>2013</v>
      </c>
      <c r="Y17" s="56"/>
      <c r="Z17" s="105" t="s">
        <v>196</v>
      </c>
      <c r="AA17" s="105" t="s">
        <v>196</v>
      </c>
      <c r="AB17" s="56" t="s">
        <v>657</v>
      </c>
      <c r="AC17" s="130">
        <f t="shared" si="2"/>
        <v>135.29935999999998</v>
      </c>
      <c r="AD17" s="56"/>
      <c r="AE17" s="56"/>
      <c r="AF17" s="44" t="s">
        <v>261</v>
      </c>
      <c r="AG17" s="56"/>
      <c r="AH17" s="44" t="s">
        <v>663</v>
      </c>
      <c r="AI17" s="56" t="s">
        <v>272</v>
      </c>
      <c r="AJ17" s="56" t="s">
        <v>100</v>
      </c>
      <c r="AK17" s="56"/>
      <c r="AL17" s="56"/>
      <c r="AM17" s="46"/>
      <c r="AN17" s="56"/>
      <c r="AO17" s="56"/>
      <c r="AP17" s="56"/>
      <c r="AQ17" s="56"/>
      <c r="AR17" s="56"/>
      <c r="AS17" s="56"/>
      <c r="AT17" s="56"/>
      <c r="AU17" s="56"/>
    </row>
    <row r="18" spans="1:47" ht="15" customHeight="1">
      <c r="A18" s="68" t="s">
        <v>420</v>
      </c>
      <c r="B18" s="105" t="s">
        <v>196</v>
      </c>
      <c r="C18" s="6" t="s">
        <v>485</v>
      </c>
      <c r="D18" s="5" t="s">
        <v>199</v>
      </c>
      <c r="E18" s="132" t="s">
        <v>134</v>
      </c>
      <c r="F18" s="56"/>
      <c r="G18" s="56"/>
      <c r="H18" s="5" t="s">
        <v>635</v>
      </c>
      <c r="I18" s="18">
        <v>0</v>
      </c>
      <c r="J18" s="18">
        <v>711000000</v>
      </c>
      <c r="K18" s="20" t="s">
        <v>636</v>
      </c>
      <c r="L18" s="18" t="s">
        <v>81</v>
      </c>
      <c r="M18" s="6" t="s">
        <v>636</v>
      </c>
      <c r="N18" s="5" t="s">
        <v>644</v>
      </c>
      <c r="O18" s="18" t="s">
        <v>91</v>
      </c>
      <c r="P18" s="6">
        <v>0</v>
      </c>
      <c r="Q18" s="18">
        <v>5111</v>
      </c>
      <c r="R18" s="18" t="s">
        <v>99</v>
      </c>
      <c r="S18" s="42">
        <v>50</v>
      </c>
      <c r="T18" s="124">
        <v>746.9</v>
      </c>
      <c r="U18" s="124">
        <f t="shared" si="0"/>
        <v>37345</v>
      </c>
      <c r="V18" s="123">
        <f t="shared" si="1"/>
        <v>41826.4</v>
      </c>
      <c r="W18" s="37" t="s">
        <v>658</v>
      </c>
      <c r="X18" s="56">
        <v>2013</v>
      </c>
      <c r="Y18" s="56"/>
      <c r="Z18" s="105" t="s">
        <v>196</v>
      </c>
      <c r="AA18" s="105" t="s">
        <v>196</v>
      </c>
      <c r="AB18" s="56" t="s">
        <v>659</v>
      </c>
      <c r="AC18" s="130">
        <f t="shared" si="2"/>
        <v>836.5279999999999</v>
      </c>
      <c r="AD18" s="56"/>
      <c r="AE18" s="56"/>
      <c r="AF18" s="44" t="s">
        <v>263</v>
      </c>
      <c r="AG18" s="56"/>
      <c r="AH18" s="46" t="s">
        <v>266</v>
      </c>
      <c r="AI18" s="56" t="s">
        <v>272</v>
      </c>
      <c r="AJ18" s="56" t="s">
        <v>100</v>
      </c>
      <c r="AK18" s="56"/>
      <c r="AL18" s="56"/>
      <c r="AM18" s="46"/>
      <c r="AN18" s="56"/>
      <c r="AO18" s="56"/>
      <c r="AP18" s="56"/>
      <c r="AQ18" s="56"/>
      <c r="AR18" s="56"/>
      <c r="AS18" s="56"/>
      <c r="AT18" s="56"/>
      <c r="AU18" s="56"/>
    </row>
    <row r="19" spans="1:47" ht="15" customHeight="1">
      <c r="A19" s="68" t="s">
        <v>421</v>
      </c>
      <c r="B19" s="105" t="s">
        <v>196</v>
      </c>
      <c r="C19" s="7" t="s">
        <v>485</v>
      </c>
      <c r="D19" s="16" t="s">
        <v>200</v>
      </c>
      <c r="E19" s="133" t="s">
        <v>135</v>
      </c>
      <c r="F19" s="56"/>
      <c r="G19" s="56"/>
      <c r="H19" s="5" t="s">
        <v>635</v>
      </c>
      <c r="I19" s="18">
        <v>0</v>
      </c>
      <c r="J19" s="18">
        <v>711000000</v>
      </c>
      <c r="K19" s="20" t="s">
        <v>636</v>
      </c>
      <c r="L19" s="18" t="s">
        <v>81</v>
      </c>
      <c r="M19" s="6" t="s">
        <v>636</v>
      </c>
      <c r="N19" s="5" t="s">
        <v>644</v>
      </c>
      <c r="O19" s="18" t="s">
        <v>91</v>
      </c>
      <c r="P19" s="6">
        <v>0</v>
      </c>
      <c r="Q19" s="18">
        <v>796</v>
      </c>
      <c r="R19" s="18" t="s">
        <v>98</v>
      </c>
      <c r="S19" s="42">
        <v>20</v>
      </c>
      <c r="T19" s="124">
        <v>196.9</v>
      </c>
      <c r="U19" s="124">
        <f t="shared" si="0"/>
        <v>3938</v>
      </c>
      <c r="V19" s="123">
        <f t="shared" si="1"/>
        <v>4410.56</v>
      </c>
      <c r="W19" s="37" t="s">
        <v>658</v>
      </c>
      <c r="X19" s="56">
        <v>2013</v>
      </c>
      <c r="Y19" s="56"/>
      <c r="Z19" s="105" t="s">
        <v>196</v>
      </c>
      <c r="AA19" s="105" t="s">
        <v>196</v>
      </c>
      <c r="AB19" s="56" t="s">
        <v>659</v>
      </c>
      <c r="AC19" s="130">
        <f t="shared" si="2"/>
        <v>220.52800000000002</v>
      </c>
      <c r="AD19" s="56"/>
      <c r="AE19" s="56"/>
      <c r="AF19" s="44" t="s">
        <v>263</v>
      </c>
      <c r="AG19" s="56"/>
      <c r="AH19" s="46" t="s">
        <v>266</v>
      </c>
      <c r="AI19" s="56" t="s">
        <v>272</v>
      </c>
      <c r="AJ19" s="56" t="s">
        <v>100</v>
      </c>
      <c r="AK19" s="56"/>
      <c r="AL19" s="56"/>
      <c r="AM19" s="46"/>
      <c r="AN19" s="56"/>
      <c r="AO19" s="56"/>
      <c r="AP19" s="56"/>
      <c r="AQ19" s="56"/>
      <c r="AR19" s="56"/>
      <c r="AS19" s="56"/>
      <c r="AT19" s="56"/>
      <c r="AU19" s="56"/>
    </row>
    <row r="20" spans="1:47" ht="15" customHeight="1">
      <c r="A20" s="68" t="s">
        <v>422</v>
      </c>
      <c r="B20" s="105" t="s">
        <v>196</v>
      </c>
      <c r="C20" s="7" t="s">
        <v>485</v>
      </c>
      <c r="D20" s="16" t="s">
        <v>199</v>
      </c>
      <c r="E20" s="133" t="s">
        <v>136</v>
      </c>
      <c r="F20" s="56"/>
      <c r="G20" s="56"/>
      <c r="H20" s="5" t="s">
        <v>635</v>
      </c>
      <c r="I20" s="18">
        <v>0</v>
      </c>
      <c r="J20" s="18">
        <v>711000000</v>
      </c>
      <c r="K20" s="20" t="s">
        <v>636</v>
      </c>
      <c r="L20" s="18" t="s">
        <v>81</v>
      </c>
      <c r="M20" s="6" t="s">
        <v>636</v>
      </c>
      <c r="N20" s="5" t="s">
        <v>644</v>
      </c>
      <c r="O20" s="18" t="s">
        <v>91</v>
      </c>
      <c r="P20" s="6">
        <v>0</v>
      </c>
      <c r="Q20" s="18">
        <v>796</v>
      </c>
      <c r="R20" s="18" t="s">
        <v>98</v>
      </c>
      <c r="S20" s="42">
        <v>10</v>
      </c>
      <c r="T20" s="124">
        <v>196.9</v>
      </c>
      <c r="U20" s="124">
        <f t="shared" si="0"/>
        <v>1969</v>
      </c>
      <c r="V20" s="123">
        <f t="shared" si="1"/>
        <v>2205.28</v>
      </c>
      <c r="W20" s="37" t="s">
        <v>658</v>
      </c>
      <c r="X20" s="56">
        <v>2013</v>
      </c>
      <c r="Y20" s="56"/>
      <c r="Z20" s="105" t="s">
        <v>196</v>
      </c>
      <c r="AA20" s="105" t="s">
        <v>196</v>
      </c>
      <c r="AB20" s="56" t="s">
        <v>659</v>
      </c>
      <c r="AC20" s="130">
        <f t="shared" si="2"/>
        <v>220.52800000000002</v>
      </c>
      <c r="AD20" s="56"/>
      <c r="AE20" s="56"/>
      <c r="AF20" s="44" t="s">
        <v>263</v>
      </c>
      <c r="AG20" s="56"/>
      <c r="AH20" s="46" t="s">
        <v>266</v>
      </c>
      <c r="AI20" s="56" t="s">
        <v>272</v>
      </c>
      <c r="AJ20" s="56" t="s">
        <v>100</v>
      </c>
      <c r="AK20" s="56"/>
      <c r="AL20" s="56"/>
      <c r="AM20" s="46"/>
      <c r="AN20" s="56"/>
      <c r="AO20" s="56"/>
      <c r="AP20" s="56"/>
      <c r="AQ20" s="56"/>
      <c r="AR20" s="56"/>
      <c r="AS20" s="56"/>
      <c r="AT20" s="56"/>
      <c r="AU20" s="56"/>
    </row>
    <row r="21" spans="1:47" ht="15" customHeight="1">
      <c r="A21" s="68" t="s">
        <v>423</v>
      </c>
      <c r="B21" s="105" t="s">
        <v>196</v>
      </c>
      <c r="C21" s="7" t="s">
        <v>485</v>
      </c>
      <c r="D21" s="16" t="s">
        <v>199</v>
      </c>
      <c r="E21" s="21" t="s">
        <v>137</v>
      </c>
      <c r="F21" s="56"/>
      <c r="G21" s="56"/>
      <c r="H21" s="5" t="s">
        <v>635</v>
      </c>
      <c r="I21" s="18">
        <v>0</v>
      </c>
      <c r="J21" s="18">
        <v>711000000</v>
      </c>
      <c r="K21" s="20" t="s">
        <v>636</v>
      </c>
      <c r="L21" s="18" t="s">
        <v>81</v>
      </c>
      <c r="M21" s="6" t="s">
        <v>636</v>
      </c>
      <c r="N21" s="5" t="s">
        <v>644</v>
      </c>
      <c r="O21" s="18" t="s">
        <v>91</v>
      </c>
      <c r="P21" s="6">
        <v>0</v>
      </c>
      <c r="Q21" s="18">
        <v>796</v>
      </c>
      <c r="R21" s="18" t="s">
        <v>98</v>
      </c>
      <c r="S21" s="42">
        <v>12</v>
      </c>
      <c r="T21" s="124">
        <v>137.5</v>
      </c>
      <c r="U21" s="124">
        <f t="shared" si="0"/>
        <v>1650</v>
      </c>
      <c r="V21" s="123">
        <f t="shared" si="1"/>
        <v>1848</v>
      </c>
      <c r="W21" s="37" t="s">
        <v>658</v>
      </c>
      <c r="X21" s="56">
        <v>2013</v>
      </c>
      <c r="Y21" s="56"/>
      <c r="Z21" s="105" t="s">
        <v>196</v>
      </c>
      <c r="AA21" s="105" t="s">
        <v>196</v>
      </c>
      <c r="AB21" s="56" t="s">
        <v>659</v>
      </c>
      <c r="AC21" s="130">
        <f t="shared" si="2"/>
        <v>154</v>
      </c>
      <c r="AD21" s="56"/>
      <c r="AE21" s="56"/>
      <c r="AF21" s="44" t="s">
        <v>263</v>
      </c>
      <c r="AG21" s="56"/>
      <c r="AH21" s="46" t="s">
        <v>266</v>
      </c>
      <c r="AI21" s="56" t="s">
        <v>272</v>
      </c>
      <c r="AJ21" s="56" t="s">
        <v>100</v>
      </c>
      <c r="AK21" s="56"/>
      <c r="AL21" s="56"/>
      <c r="AM21" s="46"/>
      <c r="AN21" s="56"/>
      <c r="AO21" s="56"/>
      <c r="AP21" s="56"/>
      <c r="AQ21" s="56"/>
      <c r="AR21" s="56"/>
      <c r="AS21" s="56"/>
      <c r="AT21" s="56"/>
      <c r="AU21" s="56"/>
    </row>
    <row r="22" spans="1:47" ht="15" customHeight="1">
      <c r="A22" s="68" t="s">
        <v>424</v>
      </c>
      <c r="B22" s="105" t="s">
        <v>196</v>
      </c>
      <c r="C22" s="6" t="s">
        <v>487</v>
      </c>
      <c r="D22" s="5" t="s">
        <v>201</v>
      </c>
      <c r="E22" s="134" t="s">
        <v>138</v>
      </c>
      <c r="F22" s="56"/>
      <c r="G22" s="56"/>
      <c r="H22" s="5" t="s">
        <v>635</v>
      </c>
      <c r="I22" s="18">
        <v>0</v>
      </c>
      <c r="J22" s="18">
        <v>711000000</v>
      </c>
      <c r="K22" s="20" t="s">
        <v>636</v>
      </c>
      <c r="L22" s="18" t="s">
        <v>81</v>
      </c>
      <c r="M22" s="6" t="s">
        <v>636</v>
      </c>
      <c r="N22" s="5" t="s">
        <v>644</v>
      </c>
      <c r="O22" s="18" t="s">
        <v>91</v>
      </c>
      <c r="P22" s="6">
        <v>0</v>
      </c>
      <c r="Q22" s="18">
        <v>796</v>
      </c>
      <c r="R22" s="18" t="s">
        <v>98</v>
      </c>
      <c r="S22" s="42">
        <v>10</v>
      </c>
      <c r="T22" s="124">
        <v>490.6</v>
      </c>
      <c r="U22" s="124">
        <f t="shared" si="0"/>
        <v>4906</v>
      </c>
      <c r="V22" s="123">
        <f t="shared" si="1"/>
        <v>5494.72</v>
      </c>
      <c r="W22" s="37" t="s">
        <v>658</v>
      </c>
      <c r="X22" s="56">
        <v>2013</v>
      </c>
      <c r="Y22" s="56"/>
      <c r="Z22" s="105" t="s">
        <v>196</v>
      </c>
      <c r="AA22" s="105" t="s">
        <v>196</v>
      </c>
      <c r="AB22" s="56" t="s">
        <v>659</v>
      </c>
      <c r="AC22" s="130">
        <f t="shared" si="2"/>
        <v>549.4720000000001</v>
      </c>
      <c r="AD22" s="56"/>
      <c r="AE22" s="56"/>
      <c r="AF22" s="44" t="s">
        <v>263</v>
      </c>
      <c r="AG22" s="56"/>
      <c r="AH22" s="46" t="s">
        <v>266</v>
      </c>
      <c r="AI22" s="56" t="s">
        <v>272</v>
      </c>
      <c r="AJ22" s="56" t="s">
        <v>100</v>
      </c>
      <c r="AK22" s="56"/>
      <c r="AL22" s="56"/>
      <c r="AM22" s="46"/>
      <c r="AN22" s="56"/>
      <c r="AO22" s="56"/>
      <c r="AP22" s="56"/>
      <c r="AQ22" s="56"/>
      <c r="AR22" s="56"/>
      <c r="AS22" s="56"/>
      <c r="AT22" s="56"/>
      <c r="AU22" s="56"/>
    </row>
    <row r="23" spans="1:47" ht="15" customHeight="1">
      <c r="A23" s="68" t="s">
        <v>425</v>
      </c>
      <c r="B23" s="105" t="s">
        <v>196</v>
      </c>
      <c r="C23" s="6" t="s">
        <v>275</v>
      </c>
      <c r="D23" s="5" t="s">
        <v>202</v>
      </c>
      <c r="E23" s="9" t="s">
        <v>139</v>
      </c>
      <c r="F23" s="56"/>
      <c r="G23" s="56"/>
      <c r="H23" s="5" t="s">
        <v>635</v>
      </c>
      <c r="I23" s="18">
        <v>0</v>
      </c>
      <c r="J23" s="18">
        <v>711000000</v>
      </c>
      <c r="K23" s="20" t="s">
        <v>636</v>
      </c>
      <c r="L23" s="18" t="s">
        <v>81</v>
      </c>
      <c r="M23" s="6" t="s">
        <v>636</v>
      </c>
      <c r="N23" s="5" t="s">
        <v>644</v>
      </c>
      <c r="O23" s="18" t="s">
        <v>91</v>
      </c>
      <c r="P23" s="6">
        <v>0</v>
      </c>
      <c r="Q23" s="18">
        <v>796</v>
      </c>
      <c r="R23" s="18" t="s">
        <v>98</v>
      </c>
      <c r="S23" s="42">
        <v>2</v>
      </c>
      <c r="T23" s="124">
        <v>49.5</v>
      </c>
      <c r="U23" s="124">
        <f t="shared" si="0"/>
        <v>99</v>
      </c>
      <c r="V23" s="123">
        <f t="shared" si="1"/>
        <v>110.88</v>
      </c>
      <c r="W23" s="37" t="s">
        <v>658</v>
      </c>
      <c r="X23" s="56">
        <v>2013</v>
      </c>
      <c r="Y23" s="56"/>
      <c r="Z23" s="105" t="s">
        <v>196</v>
      </c>
      <c r="AA23" s="105" t="s">
        <v>196</v>
      </c>
      <c r="AB23" s="56" t="s">
        <v>659</v>
      </c>
      <c r="AC23" s="130">
        <f t="shared" si="2"/>
        <v>55.44</v>
      </c>
      <c r="AD23" s="56"/>
      <c r="AE23" s="56"/>
      <c r="AF23" s="44" t="s">
        <v>263</v>
      </c>
      <c r="AG23" s="56"/>
      <c r="AH23" s="46" t="s">
        <v>266</v>
      </c>
      <c r="AI23" s="56" t="s">
        <v>272</v>
      </c>
      <c r="AJ23" s="56" t="s">
        <v>100</v>
      </c>
      <c r="AK23" s="56"/>
      <c r="AL23" s="56"/>
      <c r="AM23" s="46"/>
      <c r="AN23" s="56"/>
      <c r="AO23" s="56"/>
      <c r="AP23" s="56"/>
      <c r="AQ23" s="56"/>
      <c r="AR23" s="56"/>
      <c r="AS23" s="56"/>
      <c r="AT23" s="56"/>
      <c r="AU23" s="56"/>
    </row>
    <row r="24" spans="1:47" ht="15" customHeight="1">
      <c r="A24" s="68" t="s">
        <v>426</v>
      </c>
      <c r="B24" s="105" t="s">
        <v>196</v>
      </c>
      <c r="C24" s="6" t="s">
        <v>486</v>
      </c>
      <c r="D24" s="5" t="s">
        <v>530</v>
      </c>
      <c r="E24" s="135" t="s">
        <v>140</v>
      </c>
      <c r="F24" s="56"/>
      <c r="G24" s="56"/>
      <c r="H24" s="5" t="s">
        <v>635</v>
      </c>
      <c r="I24" s="18">
        <v>0</v>
      </c>
      <c r="J24" s="18">
        <v>711000000</v>
      </c>
      <c r="K24" s="20" t="s">
        <v>636</v>
      </c>
      <c r="L24" s="18" t="s">
        <v>81</v>
      </c>
      <c r="M24" s="6" t="s">
        <v>636</v>
      </c>
      <c r="N24" s="5" t="s">
        <v>644</v>
      </c>
      <c r="O24" s="18" t="s">
        <v>91</v>
      </c>
      <c r="P24" s="6">
        <v>0</v>
      </c>
      <c r="Q24" s="18">
        <v>796</v>
      </c>
      <c r="R24" s="18" t="s">
        <v>98</v>
      </c>
      <c r="S24" s="42">
        <v>30</v>
      </c>
      <c r="T24" s="124">
        <v>14.729000000000001</v>
      </c>
      <c r="U24" s="124">
        <f>S24*T24</f>
        <v>441.87</v>
      </c>
      <c r="V24" s="123">
        <f t="shared" si="1"/>
        <v>494.8944</v>
      </c>
      <c r="W24" s="37" t="s">
        <v>658</v>
      </c>
      <c r="X24" s="56">
        <v>2013</v>
      </c>
      <c r="Y24" s="56"/>
      <c r="Z24" s="105" t="s">
        <v>196</v>
      </c>
      <c r="AA24" s="105" t="s">
        <v>196</v>
      </c>
      <c r="AB24" s="56" t="s">
        <v>659</v>
      </c>
      <c r="AC24" s="130">
        <f t="shared" si="2"/>
        <v>16.496480000000002</v>
      </c>
      <c r="AD24" s="56"/>
      <c r="AE24" s="56"/>
      <c r="AF24" s="44" t="s">
        <v>263</v>
      </c>
      <c r="AG24" s="56"/>
      <c r="AH24" s="46" t="s">
        <v>266</v>
      </c>
      <c r="AI24" s="56" t="s">
        <v>272</v>
      </c>
      <c r="AJ24" s="56" t="s">
        <v>100</v>
      </c>
      <c r="AK24" s="56"/>
      <c r="AL24" s="56"/>
      <c r="AM24" s="46"/>
      <c r="AN24" s="56"/>
      <c r="AO24" s="56"/>
      <c r="AP24" s="56"/>
      <c r="AQ24" s="56"/>
      <c r="AR24" s="56"/>
      <c r="AS24" s="56"/>
      <c r="AT24" s="56"/>
      <c r="AU24" s="56"/>
    </row>
    <row r="25" spans="1:47" ht="15" customHeight="1">
      <c r="A25" s="68" t="s">
        <v>427</v>
      </c>
      <c r="B25" s="105" t="s">
        <v>196</v>
      </c>
      <c r="C25" s="6" t="s">
        <v>492</v>
      </c>
      <c r="D25" s="5" t="s">
        <v>532</v>
      </c>
      <c r="E25" s="136" t="s">
        <v>141</v>
      </c>
      <c r="F25" s="56"/>
      <c r="G25" s="56"/>
      <c r="H25" s="5" t="s">
        <v>635</v>
      </c>
      <c r="I25" s="18">
        <v>0</v>
      </c>
      <c r="J25" s="18">
        <v>711000000</v>
      </c>
      <c r="K25" s="20" t="s">
        <v>636</v>
      </c>
      <c r="L25" s="18" t="s">
        <v>81</v>
      </c>
      <c r="M25" s="6" t="s">
        <v>636</v>
      </c>
      <c r="N25" s="5" t="s">
        <v>644</v>
      </c>
      <c r="O25" s="18" t="s">
        <v>91</v>
      </c>
      <c r="P25" s="6">
        <v>0</v>
      </c>
      <c r="Q25" s="18">
        <v>796</v>
      </c>
      <c r="R25" s="18" t="s">
        <v>98</v>
      </c>
      <c r="S25" s="42">
        <v>20</v>
      </c>
      <c r="T25" s="124">
        <v>63.8</v>
      </c>
      <c r="U25" s="124">
        <f t="shared" si="0"/>
        <v>1276</v>
      </c>
      <c r="V25" s="123">
        <f t="shared" si="1"/>
        <v>1429.12</v>
      </c>
      <c r="W25" s="37" t="s">
        <v>658</v>
      </c>
      <c r="X25" s="56">
        <v>2013</v>
      </c>
      <c r="Y25" s="56"/>
      <c r="Z25" s="105" t="s">
        <v>196</v>
      </c>
      <c r="AA25" s="105" t="s">
        <v>196</v>
      </c>
      <c r="AB25" s="56" t="s">
        <v>659</v>
      </c>
      <c r="AC25" s="130">
        <f t="shared" si="2"/>
        <v>71.456</v>
      </c>
      <c r="AD25" s="56"/>
      <c r="AE25" s="56"/>
      <c r="AF25" s="44" t="s">
        <v>263</v>
      </c>
      <c r="AG25" s="56"/>
      <c r="AH25" s="46" t="s">
        <v>266</v>
      </c>
      <c r="AI25" s="56" t="s">
        <v>272</v>
      </c>
      <c r="AJ25" s="56" t="s">
        <v>100</v>
      </c>
      <c r="AK25" s="56"/>
      <c r="AL25" s="56"/>
      <c r="AM25" s="46"/>
      <c r="AN25" s="56"/>
      <c r="AO25" s="56"/>
      <c r="AP25" s="56"/>
      <c r="AQ25" s="56"/>
      <c r="AR25" s="56"/>
      <c r="AS25" s="56"/>
      <c r="AT25" s="56"/>
      <c r="AU25" s="56"/>
    </row>
    <row r="26" spans="1:47" ht="15" customHeight="1">
      <c r="A26" s="68" t="s">
        <v>428</v>
      </c>
      <c r="B26" s="105" t="s">
        <v>196</v>
      </c>
      <c r="C26" s="8" t="s">
        <v>487</v>
      </c>
      <c r="D26" s="5" t="s">
        <v>203</v>
      </c>
      <c r="E26" s="137" t="s">
        <v>142</v>
      </c>
      <c r="F26" s="56"/>
      <c r="G26" s="56"/>
      <c r="H26" s="5" t="s">
        <v>635</v>
      </c>
      <c r="I26" s="18">
        <v>0</v>
      </c>
      <c r="J26" s="18">
        <v>711000000</v>
      </c>
      <c r="K26" s="20" t="s">
        <v>636</v>
      </c>
      <c r="L26" s="18" t="s">
        <v>81</v>
      </c>
      <c r="M26" s="6" t="s">
        <v>636</v>
      </c>
      <c r="N26" s="5" t="s">
        <v>644</v>
      </c>
      <c r="O26" s="18" t="s">
        <v>91</v>
      </c>
      <c r="P26" s="6">
        <v>0</v>
      </c>
      <c r="Q26" s="18">
        <v>796</v>
      </c>
      <c r="R26" s="18" t="s">
        <v>98</v>
      </c>
      <c r="S26" s="42">
        <v>500</v>
      </c>
      <c r="T26" s="124">
        <v>7.854</v>
      </c>
      <c r="U26" s="124">
        <f t="shared" si="0"/>
        <v>3927</v>
      </c>
      <c r="V26" s="123">
        <f t="shared" si="1"/>
        <v>4398.240000000001</v>
      </c>
      <c r="W26" s="37" t="s">
        <v>658</v>
      </c>
      <c r="X26" s="56">
        <v>2013</v>
      </c>
      <c r="Y26" s="56"/>
      <c r="Z26" s="105" t="s">
        <v>196</v>
      </c>
      <c r="AA26" s="105" t="s">
        <v>196</v>
      </c>
      <c r="AB26" s="56" t="s">
        <v>659</v>
      </c>
      <c r="AC26" s="130">
        <f t="shared" si="2"/>
        <v>8.796479999999999</v>
      </c>
      <c r="AD26" s="56"/>
      <c r="AE26" s="56"/>
      <c r="AF26" s="44" t="s">
        <v>263</v>
      </c>
      <c r="AG26" s="56"/>
      <c r="AH26" s="46" t="s">
        <v>266</v>
      </c>
      <c r="AI26" s="56" t="s">
        <v>272</v>
      </c>
      <c r="AJ26" s="56" t="s">
        <v>100</v>
      </c>
      <c r="AK26" s="56"/>
      <c r="AL26" s="56"/>
      <c r="AM26" s="46"/>
      <c r="AN26" s="56"/>
      <c r="AO26" s="56"/>
      <c r="AP26" s="56"/>
      <c r="AQ26" s="56"/>
      <c r="AR26" s="56"/>
      <c r="AS26" s="56"/>
      <c r="AT26" s="56"/>
      <c r="AU26" s="56"/>
    </row>
    <row r="27" spans="1:47" ht="15" customHeight="1">
      <c r="A27" s="68" t="s">
        <v>429</v>
      </c>
      <c r="B27" s="105" t="s">
        <v>196</v>
      </c>
      <c r="C27" s="8" t="s">
        <v>487</v>
      </c>
      <c r="D27" s="5" t="s">
        <v>203</v>
      </c>
      <c r="E27" s="135" t="s">
        <v>143</v>
      </c>
      <c r="F27" s="56"/>
      <c r="G27" s="56"/>
      <c r="H27" s="5" t="s">
        <v>635</v>
      </c>
      <c r="I27" s="18">
        <v>0</v>
      </c>
      <c r="J27" s="18">
        <v>711000000</v>
      </c>
      <c r="K27" s="20" t="s">
        <v>636</v>
      </c>
      <c r="L27" s="18" t="s">
        <v>81</v>
      </c>
      <c r="M27" s="6" t="s">
        <v>636</v>
      </c>
      <c r="N27" s="5" t="s">
        <v>644</v>
      </c>
      <c r="O27" s="18" t="s">
        <v>91</v>
      </c>
      <c r="P27" s="6">
        <v>0</v>
      </c>
      <c r="Q27" s="18">
        <v>796</v>
      </c>
      <c r="R27" s="18" t="s">
        <v>98</v>
      </c>
      <c r="S27" s="42">
        <v>300</v>
      </c>
      <c r="T27" s="124">
        <v>19.8</v>
      </c>
      <c r="U27" s="124">
        <f t="shared" si="0"/>
        <v>5940</v>
      </c>
      <c r="V27" s="123">
        <f t="shared" si="1"/>
        <v>6652.8</v>
      </c>
      <c r="W27" s="37" t="s">
        <v>658</v>
      </c>
      <c r="X27" s="56">
        <v>2013</v>
      </c>
      <c r="Y27" s="56"/>
      <c r="Z27" s="105" t="s">
        <v>196</v>
      </c>
      <c r="AA27" s="105" t="s">
        <v>196</v>
      </c>
      <c r="AB27" s="56" t="s">
        <v>659</v>
      </c>
      <c r="AC27" s="130">
        <f t="shared" si="2"/>
        <v>22.176000000000002</v>
      </c>
      <c r="AD27" s="56"/>
      <c r="AE27" s="56"/>
      <c r="AF27" s="44" t="s">
        <v>263</v>
      </c>
      <c r="AG27" s="56"/>
      <c r="AH27" s="46" t="s">
        <v>266</v>
      </c>
      <c r="AI27" s="56" t="s">
        <v>272</v>
      </c>
      <c r="AJ27" s="56" t="s">
        <v>100</v>
      </c>
      <c r="AK27" s="56"/>
      <c r="AL27" s="56"/>
      <c r="AM27" s="46"/>
      <c r="AN27" s="56"/>
      <c r="AO27" s="56"/>
      <c r="AP27" s="56"/>
      <c r="AQ27" s="56"/>
      <c r="AR27" s="56"/>
      <c r="AS27" s="56"/>
      <c r="AT27" s="56"/>
      <c r="AU27" s="56"/>
    </row>
    <row r="28" spans="1:47" ht="15" customHeight="1">
      <c r="A28" s="68" t="s">
        <v>430</v>
      </c>
      <c r="B28" s="105" t="s">
        <v>196</v>
      </c>
      <c r="C28" s="11" t="s">
        <v>488</v>
      </c>
      <c r="D28" s="5" t="s">
        <v>538</v>
      </c>
      <c r="E28" s="57" t="s">
        <v>144</v>
      </c>
      <c r="F28" s="56"/>
      <c r="G28" s="56"/>
      <c r="H28" s="5" t="s">
        <v>635</v>
      </c>
      <c r="I28" s="18">
        <v>0</v>
      </c>
      <c r="J28" s="18">
        <v>711000000</v>
      </c>
      <c r="K28" s="20" t="s">
        <v>636</v>
      </c>
      <c r="L28" s="18" t="s">
        <v>81</v>
      </c>
      <c r="M28" s="6" t="s">
        <v>636</v>
      </c>
      <c r="N28" s="5" t="s">
        <v>644</v>
      </c>
      <c r="O28" s="18" t="s">
        <v>91</v>
      </c>
      <c r="P28" s="6">
        <v>0</v>
      </c>
      <c r="Q28" s="18">
        <v>796</v>
      </c>
      <c r="R28" s="18" t="s">
        <v>98</v>
      </c>
      <c r="S28" s="42">
        <v>20</v>
      </c>
      <c r="T28" s="124">
        <v>90.2</v>
      </c>
      <c r="U28" s="124">
        <f t="shared" si="0"/>
        <v>1804</v>
      </c>
      <c r="V28" s="123">
        <f t="shared" si="1"/>
        <v>2020.48</v>
      </c>
      <c r="W28" s="37" t="s">
        <v>658</v>
      </c>
      <c r="X28" s="56">
        <v>2013</v>
      </c>
      <c r="Y28" s="56"/>
      <c r="Z28" s="105" t="s">
        <v>196</v>
      </c>
      <c r="AA28" s="105" t="s">
        <v>196</v>
      </c>
      <c r="AB28" s="56" t="s">
        <v>659</v>
      </c>
      <c r="AC28" s="130">
        <f t="shared" si="2"/>
        <v>101.024</v>
      </c>
      <c r="AD28" s="56"/>
      <c r="AE28" s="56"/>
      <c r="AF28" s="44" t="s">
        <v>263</v>
      </c>
      <c r="AG28" s="56"/>
      <c r="AH28" s="46" t="s">
        <v>266</v>
      </c>
      <c r="AI28" s="56" t="s">
        <v>272</v>
      </c>
      <c r="AJ28" s="56" t="s">
        <v>100</v>
      </c>
      <c r="AK28" s="56"/>
      <c r="AL28" s="56"/>
      <c r="AM28" s="46"/>
      <c r="AN28" s="56"/>
      <c r="AO28" s="56"/>
      <c r="AP28" s="56"/>
      <c r="AQ28" s="56"/>
      <c r="AR28" s="56"/>
      <c r="AS28" s="56"/>
      <c r="AT28" s="56"/>
      <c r="AU28" s="56"/>
    </row>
    <row r="29" spans="1:47" ht="15" customHeight="1">
      <c r="A29" s="68" t="s">
        <v>431</v>
      </c>
      <c r="B29" s="105" t="s">
        <v>196</v>
      </c>
      <c r="C29" s="12" t="s">
        <v>489</v>
      </c>
      <c r="D29" s="5" t="s">
        <v>540</v>
      </c>
      <c r="E29" s="9" t="s">
        <v>145</v>
      </c>
      <c r="F29" s="56"/>
      <c r="G29" s="56"/>
      <c r="H29" s="5" t="s">
        <v>635</v>
      </c>
      <c r="I29" s="18">
        <v>0</v>
      </c>
      <c r="J29" s="18">
        <v>711000000</v>
      </c>
      <c r="K29" s="20" t="s">
        <v>636</v>
      </c>
      <c r="L29" s="18" t="s">
        <v>81</v>
      </c>
      <c r="M29" s="6" t="s">
        <v>636</v>
      </c>
      <c r="N29" s="5" t="s">
        <v>644</v>
      </c>
      <c r="O29" s="18" t="s">
        <v>91</v>
      </c>
      <c r="P29" s="6">
        <v>0</v>
      </c>
      <c r="Q29" s="18">
        <v>796</v>
      </c>
      <c r="R29" s="18" t="s">
        <v>98</v>
      </c>
      <c r="S29" s="42">
        <v>3</v>
      </c>
      <c r="T29" s="124">
        <v>452.1</v>
      </c>
      <c r="U29" s="124">
        <f t="shared" si="0"/>
        <v>1356.3000000000002</v>
      </c>
      <c r="V29" s="123">
        <f t="shared" si="1"/>
        <v>1519.0560000000003</v>
      </c>
      <c r="W29" s="37" t="s">
        <v>658</v>
      </c>
      <c r="X29" s="56">
        <v>2013</v>
      </c>
      <c r="Y29" s="56"/>
      <c r="Z29" s="105" t="s">
        <v>196</v>
      </c>
      <c r="AA29" s="105" t="s">
        <v>196</v>
      </c>
      <c r="AB29" s="56" t="s">
        <v>659</v>
      </c>
      <c r="AC29" s="130">
        <f t="shared" si="2"/>
        <v>506.352</v>
      </c>
      <c r="AD29" s="56"/>
      <c r="AE29" s="56"/>
      <c r="AF29" s="44" t="s">
        <v>263</v>
      </c>
      <c r="AG29" s="56"/>
      <c r="AH29" s="46" t="s">
        <v>266</v>
      </c>
      <c r="AI29" s="56" t="s">
        <v>272</v>
      </c>
      <c r="AJ29" s="56" t="s">
        <v>100</v>
      </c>
      <c r="AK29" s="56"/>
      <c r="AL29" s="56"/>
      <c r="AM29" s="46"/>
      <c r="AN29" s="56"/>
      <c r="AO29" s="56"/>
      <c r="AP29" s="56"/>
      <c r="AQ29" s="56"/>
      <c r="AR29" s="56"/>
      <c r="AS29" s="56"/>
      <c r="AT29" s="56"/>
      <c r="AU29" s="56"/>
    </row>
    <row r="30" spans="1:47" ht="15" customHeight="1">
      <c r="A30" s="68" t="s">
        <v>432</v>
      </c>
      <c r="B30" s="105" t="s">
        <v>196</v>
      </c>
      <c r="C30" s="8" t="s">
        <v>490</v>
      </c>
      <c r="D30" s="5" t="s">
        <v>542</v>
      </c>
      <c r="E30" s="9" t="s">
        <v>146</v>
      </c>
      <c r="F30" s="56"/>
      <c r="G30" s="56"/>
      <c r="H30" s="5" t="s">
        <v>635</v>
      </c>
      <c r="I30" s="18">
        <v>1</v>
      </c>
      <c r="J30" s="18">
        <v>711000001</v>
      </c>
      <c r="K30" s="20" t="s">
        <v>637</v>
      </c>
      <c r="L30" s="18" t="s">
        <v>81</v>
      </c>
      <c r="M30" s="6" t="s">
        <v>636</v>
      </c>
      <c r="N30" s="5" t="s">
        <v>644</v>
      </c>
      <c r="O30" s="18" t="s">
        <v>91</v>
      </c>
      <c r="P30" s="6">
        <v>0</v>
      </c>
      <c r="Q30" s="18">
        <v>796</v>
      </c>
      <c r="R30" s="18" t="s">
        <v>98</v>
      </c>
      <c r="S30" s="42">
        <v>5</v>
      </c>
      <c r="T30" s="124">
        <v>196.9</v>
      </c>
      <c r="U30" s="124">
        <f t="shared" si="0"/>
        <v>984.5</v>
      </c>
      <c r="V30" s="123">
        <f t="shared" si="1"/>
        <v>1102.64</v>
      </c>
      <c r="W30" s="37" t="s">
        <v>658</v>
      </c>
      <c r="X30" s="56">
        <v>2013</v>
      </c>
      <c r="Y30" s="56"/>
      <c r="Z30" s="105" t="s">
        <v>196</v>
      </c>
      <c r="AA30" s="105" t="s">
        <v>196</v>
      </c>
      <c r="AB30" s="56" t="s">
        <v>659</v>
      </c>
      <c r="AC30" s="130">
        <f t="shared" si="2"/>
        <v>220.52800000000002</v>
      </c>
      <c r="AD30" s="56"/>
      <c r="AE30" s="56"/>
      <c r="AF30" s="44" t="s">
        <v>263</v>
      </c>
      <c r="AG30" s="56"/>
      <c r="AH30" s="46" t="s">
        <v>266</v>
      </c>
      <c r="AI30" s="56" t="s">
        <v>272</v>
      </c>
      <c r="AJ30" s="56" t="s">
        <v>100</v>
      </c>
      <c r="AK30" s="56"/>
      <c r="AL30" s="56"/>
      <c r="AM30" s="46"/>
      <c r="AN30" s="56"/>
      <c r="AO30" s="56"/>
      <c r="AP30" s="56"/>
      <c r="AQ30" s="56"/>
      <c r="AR30" s="56"/>
      <c r="AS30" s="56"/>
      <c r="AT30" s="56"/>
      <c r="AU30" s="56"/>
    </row>
    <row r="31" spans="1:47" ht="15" customHeight="1">
      <c r="A31" s="68" t="s">
        <v>433</v>
      </c>
      <c r="B31" s="105" t="s">
        <v>196</v>
      </c>
      <c r="C31" s="6" t="s">
        <v>492</v>
      </c>
      <c r="D31" s="5" t="s">
        <v>544</v>
      </c>
      <c r="E31" s="138" t="s">
        <v>147</v>
      </c>
      <c r="F31" s="56"/>
      <c r="G31" s="56"/>
      <c r="H31" s="5" t="s">
        <v>635</v>
      </c>
      <c r="I31" s="18">
        <v>0</v>
      </c>
      <c r="J31" s="18">
        <v>711000000</v>
      </c>
      <c r="K31" s="20" t="s">
        <v>636</v>
      </c>
      <c r="L31" s="18" t="s">
        <v>81</v>
      </c>
      <c r="M31" s="6" t="s">
        <v>636</v>
      </c>
      <c r="N31" s="5" t="s">
        <v>644</v>
      </c>
      <c r="O31" s="18" t="s">
        <v>91</v>
      </c>
      <c r="P31" s="6">
        <v>0</v>
      </c>
      <c r="Q31" s="18">
        <v>796</v>
      </c>
      <c r="R31" s="18" t="s">
        <v>98</v>
      </c>
      <c r="S31" s="42">
        <v>5</v>
      </c>
      <c r="T31" s="124">
        <v>170.5</v>
      </c>
      <c r="U31" s="124">
        <f t="shared" si="0"/>
        <v>852.5</v>
      </c>
      <c r="V31" s="123">
        <f t="shared" si="1"/>
        <v>954.8000000000001</v>
      </c>
      <c r="W31" s="37" t="s">
        <v>658</v>
      </c>
      <c r="X31" s="56">
        <v>2013</v>
      </c>
      <c r="Y31" s="56"/>
      <c r="Z31" s="105" t="s">
        <v>196</v>
      </c>
      <c r="AA31" s="105" t="s">
        <v>196</v>
      </c>
      <c r="AB31" s="56" t="s">
        <v>659</v>
      </c>
      <c r="AC31" s="130">
        <f t="shared" si="2"/>
        <v>190.96</v>
      </c>
      <c r="AD31" s="56"/>
      <c r="AE31" s="56"/>
      <c r="AF31" s="44" t="s">
        <v>263</v>
      </c>
      <c r="AG31" s="56"/>
      <c r="AH31" s="46" t="s">
        <v>266</v>
      </c>
      <c r="AI31" s="56" t="s">
        <v>272</v>
      </c>
      <c r="AJ31" s="56" t="s">
        <v>100</v>
      </c>
      <c r="AK31" s="56"/>
      <c r="AL31" s="56"/>
      <c r="AM31" s="46"/>
      <c r="AN31" s="56"/>
      <c r="AO31" s="56"/>
      <c r="AP31" s="56"/>
      <c r="AQ31" s="56"/>
      <c r="AR31" s="56"/>
      <c r="AS31" s="56"/>
      <c r="AT31" s="56"/>
      <c r="AU31" s="56"/>
    </row>
    <row r="32" spans="1:47" ht="15" customHeight="1">
      <c r="A32" s="68" t="s">
        <v>434</v>
      </c>
      <c r="B32" s="105" t="s">
        <v>196</v>
      </c>
      <c r="C32" s="12" t="s">
        <v>491</v>
      </c>
      <c r="D32" s="5" t="s">
        <v>546</v>
      </c>
      <c r="E32" s="57" t="s">
        <v>148</v>
      </c>
      <c r="F32" s="56"/>
      <c r="G32" s="56"/>
      <c r="H32" s="5" t="s">
        <v>635</v>
      </c>
      <c r="I32" s="18">
        <v>0</v>
      </c>
      <c r="J32" s="18">
        <v>711000000</v>
      </c>
      <c r="K32" s="20" t="s">
        <v>636</v>
      </c>
      <c r="L32" s="18" t="s">
        <v>81</v>
      </c>
      <c r="M32" s="6" t="s">
        <v>636</v>
      </c>
      <c r="N32" s="5" t="s">
        <v>644</v>
      </c>
      <c r="O32" s="18" t="s">
        <v>91</v>
      </c>
      <c r="P32" s="6">
        <v>0</v>
      </c>
      <c r="Q32" s="18">
        <v>796</v>
      </c>
      <c r="R32" s="18" t="s">
        <v>98</v>
      </c>
      <c r="S32" s="42">
        <v>3</v>
      </c>
      <c r="T32" s="124">
        <v>1767.8540000000003</v>
      </c>
      <c r="U32" s="124">
        <f t="shared" si="0"/>
        <v>5303.562000000001</v>
      </c>
      <c r="V32" s="123">
        <f t="shared" si="1"/>
        <v>5939.989440000001</v>
      </c>
      <c r="W32" s="37" t="s">
        <v>658</v>
      </c>
      <c r="X32" s="56">
        <v>2013</v>
      </c>
      <c r="Y32" s="56"/>
      <c r="Z32" s="105" t="s">
        <v>196</v>
      </c>
      <c r="AA32" s="105" t="s">
        <v>196</v>
      </c>
      <c r="AB32" s="56" t="s">
        <v>659</v>
      </c>
      <c r="AC32" s="130">
        <f t="shared" si="2"/>
        <v>1979.9964800000002</v>
      </c>
      <c r="AD32" s="56"/>
      <c r="AE32" s="56"/>
      <c r="AF32" s="44" t="s">
        <v>263</v>
      </c>
      <c r="AG32" s="56"/>
      <c r="AH32" s="46" t="s">
        <v>266</v>
      </c>
      <c r="AI32" s="56" t="s">
        <v>272</v>
      </c>
      <c r="AJ32" s="56" t="s">
        <v>100</v>
      </c>
      <c r="AK32" s="56"/>
      <c r="AL32" s="56"/>
      <c r="AM32" s="46"/>
      <c r="AN32" s="56"/>
      <c r="AO32" s="56"/>
      <c r="AP32" s="56"/>
      <c r="AQ32" s="56"/>
      <c r="AR32" s="56"/>
      <c r="AS32" s="56"/>
      <c r="AT32" s="56"/>
      <c r="AU32" s="56"/>
    </row>
    <row r="33" spans="1:47" ht="15" customHeight="1">
      <c r="A33" s="68" t="s">
        <v>435</v>
      </c>
      <c r="B33" s="105" t="s">
        <v>196</v>
      </c>
      <c r="C33" s="6" t="s">
        <v>492</v>
      </c>
      <c r="D33" s="5" t="s">
        <v>204</v>
      </c>
      <c r="E33" s="135" t="s">
        <v>149</v>
      </c>
      <c r="F33" s="56"/>
      <c r="G33" s="56"/>
      <c r="H33" s="5" t="s">
        <v>635</v>
      </c>
      <c r="I33" s="18">
        <v>0</v>
      </c>
      <c r="J33" s="18">
        <v>711000000</v>
      </c>
      <c r="K33" s="20" t="s">
        <v>636</v>
      </c>
      <c r="L33" s="18" t="s">
        <v>81</v>
      </c>
      <c r="M33" s="6" t="s">
        <v>636</v>
      </c>
      <c r="N33" s="5" t="s">
        <v>644</v>
      </c>
      <c r="O33" s="18" t="s">
        <v>91</v>
      </c>
      <c r="P33" s="6">
        <v>0</v>
      </c>
      <c r="Q33" s="18">
        <v>796</v>
      </c>
      <c r="R33" s="18" t="s">
        <v>98</v>
      </c>
      <c r="S33" s="42">
        <v>3</v>
      </c>
      <c r="T33" s="124">
        <v>201.3</v>
      </c>
      <c r="U33" s="124">
        <f t="shared" si="0"/>
        <v>603.9000000000001</v>
      </c>
      <c r="V33" s="123">
        <f t="shared" si="1"/>
        <v>676.368</v>
      </c>
      <c r="W33" s="37" t="s">
        <v>658</v>
      </c>
      <c r="X33" s="56">
        <v>2013</v>
      </c>
      <c r="Y33" s="56"/>
      <c r="Z33" s="105" t="s">
        <v>196</v>
      </c>
      <c r="AA33" s="105" t="s">
        <v>196</v>
      </c>
      <c r="AB33" s="56" t="s">
        <v>659</v>
      </c>
      <c r="AC33" s="130">
        <f t="shared" si="2"/>
        <v>225.456</v>
      </c>
      <c r="AD33" s="56"/>
      <c r="AE33" s="56"/>
      <c r="AF33" s="44" t="s">
        <v>263</v>
      </c>
      <c r="AG33" s="56"/>
      <c r="AH33" s="46" t="s">
        <v>266</v>
      </c>
      <c r="AI33" s="56" t="s">
        <v>272</v>
      </c>
      <c r="AJ33" s="56" t="s">
        <v>100</v>
      </c>
      <c r="AK33" s="56"/>
      <c r="AL33" s="56"/>
      <c r="AM33" s="46"/>
      <c r="AN33" s="56"/>
      <c r="AO33" s="56"/>
      <c r="AP33" s="56"/>
      <c r="AQ33" s="56"/>
      <c r="AR33" s="56"/>
      <c r="AS33" s="56"/>
      <c r="AT33" s="56"/>
      <c r="AU33" s="56"/>
    </row>
    <row r="34" spans="1:47" ht="15" customHeight="1">
      <c r="A34" s="68" t="s">
        <v>436</v>
      </c>
      <c r="B34" s="105" t="s">
        <v>196</v>
      </c>
      <c r="C34" s="8" t="s">
        <v>492</v>
      </c>
      <c r="D34" s="5" t="s">
        <v>205</v>
      </c>
      <c r="E34" s="135" t="s">
        <v>150</v>
      </c>
      <c r="F34" s="56"/>
      <c r="G34" s="56"/>
      <c r="H34" s="5" t="s">
        <v>635</v>
      </c>
      <c r="I34" s="18">
        <v>0</v>
      </c>
      <c r="J34" s="18">
        <v>711000000</v>
      </c>
      <c r="K34" s="20" t="s">
        <v>636</v>
      </c>
      <c r="L34" s="18" t="s">
        <v>81</v>
      </c>
      <c r="M34" s="6" t="s">
        <v>636</v>
      </c>
      <c r="N34" s="5" t="s">
        <v>644</v>
      </c>
      <c r="O34" s="18" t="s">
        <v>91</v>
      </c>
      <c r="P34" s="6">
        <v>0</v>
      </c>
      <c r="Q34" s="18">
        <v>796</v>
      </c>
      <c r="R34" s="18" t="s">
        <v>98</v>
      </c>
      <c r="S34" s="42">
        <v>2</v>
      </c>
      <c r="T34" s="124">
        <v>275</v>
      </c>
      <c r="U34" s="124">
        <f t="shared" si="0"/>
        <v>550</v>
      </c>
      <c r="V34" s="123">
        <f t="shared" si="1"/>
        <v>616</v>
      </c>
      <c r="W34" s="37" t="s">
        <v>658</v>
      </c>
      <c r="X34" s="56">
        <v>2013</v>
      </c>
      <c r="Y34" s="56"/>
      <c r="Z34" s="105" t="s">
        <v>196</v>
      </c>
      <c r="AA34" s="105" t="s">
        <v>196</v>
      </c>
      <c r="AB34" s="56" t="s">
        <v>659</v>
      </c>
      <c r="AC34" s="130">
        <f t="shared" si="2"/>
        <v>308</v>
      </c>
      <c r="AD34" s="56"/>
      <c r="AE34" s="56"/>
      <c r="AF34" s="44" t="s">
        <v>263</v>
      </c>
      <c r="AG34" s="56"/>
      <c r="AH34" s="46" t="s">
        <v>266</v>
      </c>
      <c r="AI34" s="56" t="s">
        <v>272</v>
      </c>
      <c r="AJ34" s="56" t="s">
        <v>100</v>
      </c>
      <c r="AK34" s="56"/>
      <c r="AL34" s="56"/>
      <c r="AM34" s="46"/>
      <c r="AN34" s="56"/>
      <c r="AO34" s="56"/>
      <c r="AP34" s="56"/>
      <c r="AQ34" s="56"/>
      <c r="AR34" s="56"/>
      <c r="AS34" s="56"/>
      <c r="AT34" s="56"/>
      <c r="AU34" s="56"/>
    </row>
    <row r="35" spans="1:47" ht="15" customHeight="1">
      <c r="A35" s="68" t="s">
        <v>437</v>
      </c>
      <c r="B35" s="105" t="s">
        <v>196</v>
      </c>
      <c r="C35" s="6" t="s">
        <v>493</v>
      </c>
      <c r="D35" s="5" t="s">
        <v>206</v>
      </c>
      <c r="E35" s="135" t="s">
        <v>151</v>
      </c>
      <c r="F35" s="56"/>
      <c r="G35" s="56"/>
      <c r="H35" s="5" t="s">
        <v>635</v>
      </c>
      <c r="I35" s="18">
        <v>0</v>
      </c>
      <c r="J35" s="18">
        <v>711000000</v>
      </c>
      <c r="K35" s="20" t="s">
        <v>636</v>
      </c>
      <c r="L35" s="18" t="s">
        <v>81</v>
      </c>
      <c r="M35" s="6" t="s">
        <v>636</v>
      </c>
      <c r="N35" s="5" t="s">
        <v>644</v>
      </c>
      <c r="O35" s="18" t="s">
        <v>91</v>
      </c>
      <c r="P35" s="6">
        <v>0</v>
      </c>
      <c r="Q35" s="18">
        <v>796</v>
      </c>
      <c r="R35" s="18" t="s">
        <v>98</v>
      </c>
      <c r="S35" s="42">
        <v>70</v>
      </c>
      <c r="T35" s="124">
        <v>19.646</v>
      </c>
      <c r="U35" s="124">
        <f t="shared" si="0"/>
        <v>1375.22</v>
      </c>
      <c r="V35" s="123">
        <f t="shared" si="1"/>
        <v>1540.2464</v>
      </c>
      <c r="W35" s="37" t="s">
        <v>658</v>
      </c>
      <c r="X35" s="56">
        <v>2013</v>
      </c>
      <c r="Y35" s="56"/>
      <c r="Z35" s="105" t="s">
        <v>196</v>
      </c>
      <c r="AA35" s="105" t="s">
        <v>196</v>
      </c>
      <c r="AB35" s="56" t="s">
        <v>659</v>
      </c>
      <c r="AC35" s="130">
        <f t="shared" si="2"/>
        <v>22.003519999999998</v>
      </c>
      <c r="AD35" s="56"/>
      <c r="AE35" s="56"/>
      <c r="AF35" s="44" t="s">
        <v>263</v>
      </c>
      <c r="AG35" s="56"/>
      <c r="AH35" s="46" t="s">
        <v>266</v>
      </c>
      <c r="AI35" s="56" t="s">
        <v>272</v>
      </c>
      <c r="AJ35" s="56" t="s">
        <v>100</v>
      </c>
      <c r="AK35" s="56"/>
      <c r="AL35" s="56"/>
      <c r="AM35" s="46"/>
      <c r="AN35" s="56"/>
      <c r="AO35" s="56"/>
      <c r="AP35" s="56"/>
      <c r="AQ35" s="56"/>
      <c r="AR35" s="56"/>
      <c r="AS35" s="56"/>
      <c r="AT35" s="56"/>
      <c r="AU35" s="56"/>
    </row>
    <row r="36" spans="1:47" ht="15" customHeight="1">
      <c r="A36" s="68" t="s">
        <v>438</v>
      </c>
      <c r="B36" s="105" t="s">
        <v>196</v>
      </c>
      <c r="C36" s="6" t="s">
        <v>493</v>
      </c>
      <c r="D36" s="5" t="s">
        <v>206</v>
      </c>
      <c r="E36" s="57" t="s">
        <v>152</v>
      </c>
      <c r="F36" s="56"/>
      <c r="G36" s="56"/>
      <c r="H36" s="5" t="s">
        <v>635</v>
      </c>
      <c r="I36" s="18">
        <v>0</v>
      </c>
      <c r="J36" s="18">
        <v>711000000</v>
      </c>
      <c r="K36" s="20" t="s">
        <v>636</v>
      </c>
      <c r="L36" s="18" t="s">
        <v>81</v>
      </c>
      <c r="M36" s="6" t="s">
        <v>636</v>
      </c>
      <c r="N36" s="5" t="s">
        <v>644</v>
      </c>
      <c r="O36" s="18" t="s">
        <v>91</v>
      </c>
      <c r="P36" s="6">
        <v>0</v>
      </c>
      <c r="Q36" s="18">
        <v>796</v>
      </c>
      <c r="R36" s="18" t="s">
        <v>98</v>
      </c>
      <c r="S36" s="42">
        <v>5</v>
      </c>
      <c r="T36" s="124">
        <v>49.5</v>
      </c>
      <c r="U36" s="124">
        <f t="shared" si="0"/>
        <v>247.5</v>
      </c>
      <c r="V36" s="123">
        <f t="shared" si="1"/>
        <v>277.2</v>
      </c>
      <c r="W36" s="37" t="s">
        <v>658</v>
      </c>
      <c r="X36" s="56">
        <v>2013</v>
      </c>
      <c r="Y36" s="56"/>
      <c r="Z36" s="105" t="s">
        <v>196</v>
      </c>
      <c r="AA36" s="105" t="s">
        <v>196</v>
      </c>
      <c r="AB36" s="56" t="s">
        <v>659</v>
      </c>
      <c r="AC36" s="130">
        <f t="shared" si="2"/>
        <v>55.44</v>
      </c>
      <c r="AD36" s="56"/>
      <c r="AE36" s="56"/>
      <c r="AF36" s="44" t="s">
        <v>263</v>
      </c>
      <c r="AG36" s="56"/>
      <c r="AH36" s="46" t="s">
        <v>266</v>
      </c>
      <c r="AI36" s="56" t="s">
        <v>272</v>
      </c>
      <c r="AJ36" s="56" t="s">
        <v>100</v>
      </c>
      <c r="AK36" s="56"/>
      <c r="AL36" s="56"/>
      <c r="AM36" s="46"/>
      <c r="AN36" s="56"/>
      <c r="AO36" s="56"/>
      <c r="AP36" s="56"/>
      <c r="AQ36" s="56"/>
      <c r="AR36" s="56"/>
      <c r="AS36" s="56"/>
      <c r="AT36" s="56"/>
      <c r="AU36" s="56"/>
    </row>
    <row r="37" spans="1:47" ht="15" customHeight="1">
      <c r="A37" s="68" t="s">
        <v>439</v>
      </c>
      <c r="B37" s="105" t="s">
        <v>196</v>
      </c>
      <c r="C37" s="8" t="s">
        <v>494</v>
      </c>
      <c r="D37" s="5" t="s">
        <v>207</v>
      </c>
      <c r="E37" s="135" t="s">
        <v>153</v>
      </c>
      <c r="F37" s="56"/>
      <c r="G37" s="56"/>
      <c r="H37" s="5" t="s">
        <v>635</v>
      </c>
      <c r="I37" s="18">
        <v>0</v>
      </c>
      <c r="J37" s="18">
        <v>711000000</v>
      </c>
      <c r="K37" s="20" t="s">
        <v>636</v>
      </c>
      <c r="L37" s="18" t="s">
        <v>81</v>
      </c>
      <c r="M37" s="6" t="s">
        <v>636</v>
      </c>
      <c r="N37" s="5" t="s">
        <v>644</v>
      </c>
      <c r="O37" s="18" t="s">
        <v>91</v>
      </c>
      <c r="P37" s="6">
        <v>0</v>
      </c>
      <c r="Q37" s="18">
        <v>796</v>
      </c>
      <c r="R37" s="18" t="s">
        <v>98</v>
      </c>
      <c r="S37" s="42">
        <v>20</v>
      </c>
      <c r="T37" s="124">
        <v>39.6</v>
      </c>
      <c r="U37" s="124">
        <f t="shared" si="0"/>
        <v>792</v>
      </c>
      <c r="V37" s="123">
        <f t="shared" si="1"/>
        <v>887.04</v>
      </c>
      <c r="W37" s="37" t="s">
        <v>658</v>
      </c>
      <c r="X37" s="56">
        <v>2013</v>
      </c>
      <c r="Y37" s="56"/>
      <c r="Z37" s="105" t="s">
        <v>196</v>
      </c>
      <c r="AA37" s="105" t="s">
        <v>196</v>
      </c>
      <c r="AB37" s="56" t="s">
        <v>659</v>
      </c>
      <c r="AC37" s="130">
        <f t="shared" si="2"/>
        <v>44.352000000000004</v>
      </c>
      <c r="AD37" s="56"/>
      <c r="AE37" s="56"/>
      <c r="AF37" s="44" t="s">
        <v>263</v>
      </c>
      <c r="AG37" s="56"/>
      <c r="AH37" s="46" t="s">
        <v>266</v>
      </c>
      <c r="AI37" s="56" t="s">
        <v>272</v>
      </c>
      <c r="AJ37" s="56" t="s">
        <v>100</v>
      </c>
      <c r="AK37" s="56"/>
      <c r="AL37" s="56"/>
      <c r="AM37" s="46"/>
      <c r="AN37" s="56"/>
      <c r="AO37" s="56"/>
      <c r="AP37" s="56"/>
      <c r="AQ37" s="56"/>
      <c r="AR37" s="56"/>
      <c r="AS37" s="56"/>
      <c r="AT37" s="56"/>
      <c r="AU37" s="56"/>
    </row>
    <row r="38" spans="1:47" ht="15" customHeight="1">
      <c r="A38" s="68" t="s">
        <v>440</v>
      </c>
      <c r="B38" s="105" t="s">
        <v>196</v>
      </c>
      <c r="C38" s="8" t="s">
        <v>494</v>
      </c>
      <c r="D38" s="5" t="s">
        <v>207</v>
      </c>
      <c r="E38" s="135" t="s">
        <v>154</v>
      </c>
      <c r="F38" s="56"/>
      <c r="G38" s="56"/>
      <c r="H38" s="5" t="s">
        <v>635</v>
      </c>
      <c r="I38" s="18">
        <v>0</v>
      </c>
      <c r="J38" s="18">
        <v>711000000</v>
      </c>
      <c r="K38" s="20" t="s">
        <v>636</v>
      </c>
      <c r="L38" s="18" t="s">
        <v>81</v>
      </c>
      <c r="M38" s="6" t="s">
        <v>636</v>
      </c>
      <c r="N38" s="5" t="s">
        <v>644</v>
      </c>
      <c r="O38" s="18" t="s">
        <v>91</v>
      </c>
      <c r="P38" s="6">
        <v>0</v>
      </c>
      <c r="Q38" s="18">
        <v>796</v>
      </c>
      <c r="R38" s="18" t="s">
        <v>98</v>
      </c>
      <c r="S38" s="42">
        <v>20</v>
      </c>
      <c r="T38" s="124">
        <v>39.6</v>
      </c>
      <c r="U38" s="124">
        <f t="shared" si="0"/>
        <v>792</v>
      </c>
      <c r="V38" s="123">
        <f t="shared" si="1"/>
        <v>887.04</v>
      </c>
      <c r="W38" s="37" t="s">
        <v>658</v>
      </c>
      <c r="X38" s="56">
        <v>2013</v>
      </c>
      <c r="Y38" s="56"/>
      <c r="Z38" s="105" t="s">
        <v>196</v>
      </c>
      <c r="AA38" s="105" t="s">
        <v>196</v>
      </c>
      <c r="AB38" s="56" t="s">
        <v>659</v>
      </c>
      <c r="AC38" s="130">
        <f t="shared" si="2"/>
        <v>44.352000000000004</v>
      </c>
      <c r="AD38" s="56"/>
      <c r="AE38" s="56"/>
      <c r="AF38" s="44" t="s">
        <v>263</v>
      </c>
      <c r="AG38" s="56"/>
      <c r="AH38" s="46" t="s">
        <v>266</v>
      </c>
      <c r="AI38" s="56" t="s">
        <v>272</v>
      </c>
      <c r="AJ38" s="56" t="s">
        <v>100</v>
      </c>
      <c r="AK38" s="56"/>
      <c r="AL38" s="56"/>
      <c r="AM38" s="46"/>
      <c r="AN38" s="56"/>
      <c r="AO38" s="56"/>
      <c r="AP38" s="56"/>
      <c r="AQ38" s="56"/>
      <c r="AR38" s="56"/>
      <c r="AS38" s="56"/>
      <c r="AT38" s="56"/>
      <c r="AU38" s="56"/>
    </row>
    <row r="39" spans="1:47" ht="15" customHeight="1">
      <c r="A39" s="68" t="s">
        <v>441</v>
      </c>
      <c r="B39" s="105" t="s">
        <v>196</v>
      </c>
      <c r="C39" s="7" t="s">
        <v>492</v>
      </c>
      <c r="D39" s="5" t="s">
        <v>559</v>
      </c>
      <c r="E39" s="135" t="s">
        <v>155</v>
      </c>
      <c r="F39" s="56"/>
      <c r="G39" s="56"/>
      <c r="H39" s="5" t="s">
        <v>635</v>
      </c>
      <c r="I39" s="18">
        <v>0</v>
      </c>
      <c r="J39" s="18">
        <v>711000000</v>
      </c>
      <c r="K39" s="20" t="s">
        <v>636</v>
      </c>
      <c r="L39" s="18" t="s">
        <v>81</v>
      </c>
      <c r="M39" s="6" t="s">
        <v>636</v>
      </c>
      <c r="N39" s="5" t="s">
        <v>644</v>
      </c>
      <c r="O39" s="18" t="s">
        <v>91</v>
      </c>
      <c r="P39" s="6">
        <v>0</v>
      </c>
      <c r="Q39" s="18">
        <v>796</v>
      </c>
      <c r="R39" s="18" t="s">
        <v>98</v>
      </c>
      <c r="S39" s="42">
        <v>30</v>
      </c>
      <c r="T39" s="124">
        <v>275</v>
      </c>
      <c r="U39" s="124">
        <f t="shared" si="0"/>
        <v>8250</v>
      </c>
      <c r="V39" s="123">
        <f t="shared" si="1"/>
        <v>9240</v>
      </c>
      <c r="W39" s="37" t="s">
        <v>658</v>
      </c>
      <c r="X39" s="56">
        <v>2013</v>
      </c>
      <c r="Y39" s="56"/>
      <c r="Z39" s="105" t="s">
        <v>196</v>
      </c>
      <c r="AA39" s="105" t="s">
        <v>196</v>
      </c>
      <c r="AB39" s="56" t="s">
        <v>659</v>
      </c>
      <c r="AC39" s="130">
        <f t="shared" si="2"/>
        <v>308</v>
      </c>
      <c r="AD39" s="56"/>
      <c r="AE39" s="56"/>
      <c r="AF39" s="44" t="s">
        <v>263</v>
      </c>
      <c r="AG39" s="56"/>
      <c r="AH39" s="46" t="s">
        <v>266</v>
      </c>
      <c r="AI39" s="56" t="s">
        <v>272</v>
      </c>
      <c r="AJ39" s="56" t="s">
        <v>100</v>
      </c>
      <c r="AK39" s="56"/>
      <c r="AL39" s="56"/>
      <c r="AM39" s="46"/>
      <c r="AN39" s="56"/>
      <c r="AO39" s="56"/>
      <c r="AP39" s="56"/>
      <c r="AQ39" s="56"/>
      <c r="AR39" s="56"/>
      <c r="AS39" s="56"/>
      <c r="AT39" s="56"/>
      <c r="AU39" s="56"/>
    </row>
    <row r="40" spans="1:47" ht="15" customHeight="1">
      <c r="A40" s="68" t="s">
        <v>442</v>
      </c>
      <c r="B40" s="105" t="s">
        <v>196</v>
      </c>
      <c r="C40" s="6" t="s">
        <v>492</v>
      </c>
      <c r="D40" s="5" t="s">
        <v>561</v>
      </c>
      <c r="E40" s="57" t="s">
        <v>156</v>
      </c>
      <c r="F40" s="56"/>
      <c r="G40" s="56"/>
      <c r="H40" s="5" t="s">
        <v>635</v>
      </c>
      <c r="I40" s="18">
        <v>0</v>
      </c>
      <c r="J40" s="18">
        <v>711000000</v>
      </c>
      <c r="K40" s="20" t="s">
        <v>636</v>
      </c>
      <c r="L40" s="18" t="s">
        <v>81</v>
      </c>
      <c r="M40" s="6" t="s">
        <v>636</v>
      </c>
      <c r="N40" s="5" t="s">
        <v>644</v>
      </c>
      <c r="O40" s="18" t="s">
        <v>91</v>
      </c>
      <c r="P40" s="6">
        <v>0</v>
      </c>
      <c r="Q40" s="18">
        <v>5111</v>
      </c>
      <c r="R40" s="18" t="s">
        <v>98</v>
      </c>
      <c r="S40" s="42">
        <v>10</v>
      </c>
      <c r="T40" s="124">
        <v>49.5</v>
      </c>
      <c r="U40" s="124">
        <f t="shared" si="0"/>
        <v>495</v>
      </c>
      <c r="V40" s="123">
        <f t="shared" si="1"/>
        <v>554.4</v>
      </c>
      <c r="W40" s="37" t="s">
        <v>658</v>
      </c>
      <c r="X40" s="56">
        <v>2013</v>
      </c>
      <c r="Y40" s="56"/>
      <c r="Z40" s="105" t="s">
        <v>196</v>
      </c>
      <c r="AA40" s="105" t="s">
        <v>196</v>
      </c>
      <c r="AB40" s="56" t="s">
        <v>659</v>
      </c>
      <c r="AC40" s="130">
        <f t="shared" si="2"/>
        <v>55.44</v>
      </c>
      <c r="AD40" s="56"/>
      <c r="AE40" s="56"/>
      <c r="AF40" s="44" t="s">
        <v>263</v>
      </c>
      <c r="AG40" s="56"/>
      <c r="AH40" s="46" t="s">
        <v>266</v>
      </c>
      <c r="AI40" s="56" t="s">
        <v>272</v>
      </c>
      <c r="AJ40" s="56" t="s">
        <v>100</v>
      </c>
      <c r="AK40" s="56"/>
      <c r="AL40" s="56"/>
      <c r="AM40" s="46"/>
      <c r="AN40" s="56"/>
      <c r="AO40" s="56"/>
      <c r="AP40" s="56"/>
      <c r="AQ40" s="56"/>
      <c r="AR40" s="56"/>
      <c r="AS40" s="56"/>
      <c r="AT40" s="56"/>
      <c r="AU40" s="56"/>
    </row>
    <row r="41" spans="1:47" ht="15" customHeight="1">
      <c r="A41" s="68" t="s">
        <v>443</v>
      </c>
      <c r="B41" s="105" t="s">
        <v>196</v>
      </c>
      <c r="C41" s="6" t="s">
        <v>276</v>
      </c>
      <c r="D41" s="5" t="s">
        <v>561</v>
      </c>
      <c r="E41" s="57" t="s">
        <v>563</v>
      </c>
      <c r="F41" s="56"/>
      <c r="G41" s="56"/>
      <c r="H41" s="5" t="s">
        <v>635</v>
      </c>
      <c r="I41" s="18">
        <v>0</v>
      </c>
      <c r="J41" s="18">
        <v>711000000</v>
      </c>
      <c r="K41" s="20" t="s">
        <v>636</v>
      </c>
      <c r="L41" s="18" t="s">
        <v>81</v>
      </c>
      <c r="M41" s="6" t="s">
        <v>636</v>
      </c>
      <c r="N41" s="5" t="s">
        <v>644</v>
      </c>
      <c r="O41" s="18" t="s">
        <v>91</v>
      </c>
      <c r="P41" s="6">
        <v>0</v>
      </c>
      <c r="Q41" s="18">
        <v>5111</v>
      </c>
      <c r="R41" s="18" t="s">
        <v>98</v>
      </c>
      <c r="S41" s="42">
        <v>10</v>
      </c>
      <c r="T41" s="124">
        <v>115.5</v>
      </c>
      <c r="U41" s="124">
        <f t="shared" si="0"/>
        <v>1155</v>
      </c>
      <c r="V41" s="123">
        <f t="shared" si="1"/>
        <v>1293.6000000000001</v>
      </c>
      <c r="W41" s="37" t="s">
        <v>658</v>
      </c>
      <c r="X41" s="56">
        <v>2013</v>
      </c>
      <c r="Y41" s="56"/>
      <c r="Z41" s="105" t="s">
        <v>196</v>
      </c>
      <c r="AA41" s="105" t="s">
        <v>196</v>
      </c>
      <c r="AB41" s="56" t="s">
        <v>659</v>
      </c>
      <c r="AC41" s="130">
        <f t="shared" si="2"/>
        <v>129.36</v>
      </c>
      <c r="AD41" s="56"/>
      <c r="AE41" s="56"/>
      <c r="AF41" s="44" t="s">
        <v>263</v>
      </c>
      <c r="AG41" s="56"/>
      <c r="AH41" s="46" t="s">
        <v>266</v>
      </c>
      <c r="AI41" s="56" t="s">
        <v>272</v>
      </c>
      <c r="AJ41" s="56" t="s">
        <v>100</v>
      </c>
      <c r="AK41" s="56"/>
      <c r="AL41" s="56"/>
      <c r="AM41" s="46"/>
      <c r="AN41" s="56"/>
      <c r="AO41" s="56"/>
      <c r="AP41" s="56"/>
      <c r="AQ41" s="56"/>
      <c r="AR41" s="56"/>
      <c r="AS41" s="56"/>
      <c r="AT41" s="56"/>
      <c r="AU41" s="56"/>
    </row>
    <row r="42" spans="1:47" ht="15" customHeight="1">
      <c r="A42" s="68" t="s">
        <v>444</v>
      </c>
      <c r="B42" s="105" t="s">
        <v>196</v>
      </c>
      <c r="C42" s="8" t="s">
        <v>495</v>
      </c>
      <c r="D42" s="5" t="s">
        <v>564</v>
      </c>
      <c r="E42" s="57" t="s">
        <v>565</v>
      </c>
      <c r="F42" s="56"/>
      <c r="G42" s="56"/>
      <c r="H42" s="5" t="s">
        <v>635</v>
      </c>
      <c r="I42" s="18">
        <v>0</v>
      </c>
      <c r="J42" s="18">
        <v>711000000</v>
      </c>
      <c r="K42" s="20" t="s">
        <v>636</v>
      </c>
      <c r="L42" s="18" t="s">
        <v>81</v>
      </c>
      <c r="M42" s="6" t="s">
        <v>636</v>
      </c>
      <c r="N42" s="5" t="s">
        <v>644</v>
      </c>
      <c r="O42" s="18" t="s">
        <v>91</v>
      </c>
      <c r="P42" s="6">
        <v>0</v>
      </c>
      <c r="Q42" s="18">
        <v>796</v>
      </c>
      <c r="R42" s="18" t="s">
        <v>98</v>
      </c>
      <c r="S42" s="42">
        <v>5</v>
      </c>
      <c r="T42" s="124">
        <v>344.3</v>
      </c>
      <c r="U42" s="124">
        <f t="shared" si="0"/>
        <v>1721.5</v>
      </c>
      <c r="V42" s="123">
        <f t="shared" si="1"/>
        <v>1928.08</v>
      </c>
      <c r="W42" s="37" t="s">
        <v>658</v>
      </c>
      <c r="X42" s="56">
        <v>2013</v>
      </c>
      <c r="Y42" s="56"/>
      <c r="Z42" s="105" t="s">
        <v>196</v>
      </c>
      <c r="AA42" s="105" t="s">
        <v>196</v>
      </c>
      <c r="AB42" s="56" t="s">
        <v>659</v>
      </c>
      <c r="AC42" s="130">
        <f t="shared" si="2"/>
        <v>385.616</v>
      </c>
      <c r="AD42" s="56"/>
      <c r="AE42" s="56"/>
      <c r="AF42" s="44" t="s">
        <v>263</v>
      </c>
      <c r="AG42" s="56"/>
      <c r="AH42" s="46" t="s">
        <v>266</v>
      </c>
      <c r="AI42" s="56" t="s">
        <v>272</v>
      </c>
      <c r="AJ42" s="56" t="s">
        <v>100</v>
      </c>
      <c r="AK42" s="56"/>
      <c r="AL42" s="56"/>
      <c r="AM42" s="46"/>
      <c r="AN42" s="56"/>
      <c r="AO42" s="56"/>
      <c r="AP42" s="56"/>
      <c r="AQ42" s="56"/>
      <c r="AR42" s="56"/>
      <c r="AS42" s="56"/>
      <c r="AT42" s="56"/>
      <c r="AU42" s="56"/>
    </row>
    <row r="43" spans="1:47" ht="15" customHeight="1">
      <c r="A43" s="68" t="s">
        <v>445</v>
      </c>
      <c r="B43" s="105" t="s">
        <v>196</v>
      </c>
      <c r="C43" s="8" t="s">
        <v>492</v>
      </c>
      <c r="D43" s="5" t="s">
        <v>566</v>
      </c>
      <c r="E43" s="135" t="s">
        <v>157</v>
      </c>
      <c r="F43" s="56"/>
      <c r="G43" s="56"/>
      <c r="H43" s="5" t="s">
        <v>635</v>
      </c>
      <c r="I43" s="18">
        <v>0</v>
      </c>
      <c r="J43" s="18">
        <v>711000000</v>
      </c>
      <c r="K43" s="20" t="s">
        <v>636</v>
      </c>
      <c r="L43" s="18" t="s">
        <v>81</v>
      </c>
      <c r="M43" s="6" t="s">
        <v>636</v>
      </c>
      <c r="N43" s="5" t="s">
        <v>644</v>
      </c>
      <c r="O43" s="18" t="s">
        <v>91</v>
      </c>
      <c r="P43" s="6">
        <v>0</v>
      </c>
      <c r="Q43" s="18">
        <v>796</v>
      </c>
      <c r="R43" s="18" t="s">
        <v>98</v>
      </c>
      <c r="S43" s="42">
        <v>500</v>
      </c>
      <c r="T43" s="124">
        <v>14.3</v>
      </c>
      <c r="U43" s="124">
        <f t="shared" si="0"/>
        <v>7150</v>
      </c>
      <c r="V43" s="123">
        <f t="shared" si="1"/>
        <v>8008</v>
      </c>
      <c r="W43" s="37" t="s">
        <v>658</v>
      </c>
      <c r="X43" s="56">
        <v>2013</v>
      </c>
      <c r="Y43" s="56"/>
      <c r="Z43" s="105" t="s">
        <v>196</v>
      </c>
      <c r="AA43" s="105" t="s">
        <v>196</v>
      </c>
      <c r="AB43" s="56" t="s">
        <v>659</v>
      </c>
      <c r="AC43" s="130">
        <f t="shared" si="2"/>
        <v>16.016000000000002</v>
      </c>
      <c r="AD43" s="56"/>
      <c r="AE43" s="56"/>
      <c r="AF43" s="44" t="s">
        <v>263</v>
      </c>
      <c r="AG43" s="56"/>
      <c r="AH43" s="46" t="s">
        <v>266</v>
      </c>
      <c r="AI43" s="56" t="s">
        <v>272</v>
      </c>
      <c r="AJ43" s="56" t="s">
        <v>100</v>
      </c>
      <c r="AK43" s="56"/>
      <c r="AL43" s="56"/>
      <c r="AM43" s="46"/>
      <c r="AN43" s="56"/>
      <c r="AO43" s="56"/>
      <c r="AP43" s="56"/>
      <c r="AQ43" s="56"/>
      <c r="AR43" s="56"/>
      <c r="AS43" s="56"/>
      <c r="AT43" s="56"/>
      <c r="AU43" s="56"/>
    </row>
    <row r="44" spans="1:47" ht="15" customHeight="1">
      <c r="A44" s="68" t="s">
        <v>446</v>
      </c>
      <c r="B44" s="105" t="s">
        <v>196</v>
      </c>
      <c r="C44" s="8" t="s">
        <v>495</v>
      </c>
      <c r="D44" s="32" t="s">
        <v>208</v>
      </c>
      <c r="E44" s="143" t="s">
        <v>158</v>
      </c>
      <c r="F44" s="56"/>
      <c r="G44" s="56"/>
      <c r="H44" s="5" t="s">
        <v>635</v>
      </c>
      <c r="I44" s="18">
        <v>0</v>
      </c>
      <c r="J44" s="18">
        <v>711000000</v>
      </c>
      <c r="K44" s="20" t="s">
        <v>636</v>
      </c>
      <c r="L44" s="18" t="s">
        <v>81</v>
      </c>
      <c r="M44" s="6" t="s">
        <v>636</v>
      </c>
      <c r="N44" s="5" t="s">
        <v>644</v>
      </c>
      <c r="O44" s="18" t="s">
        <v>91</v>
      </c>
      <c r="P44" s="6">
        <v>0</v>
      </c>
      <c r="Q44" s="18">
        <v>796</v>
      </c>
      <c r="R44" s="18" t="s">
        <v>98</v>
      </c>
      <c r="S44" s="42">
        <v>30</v>
      </c>
      <c r="T44" s="124">
        <v>19.8</v>
      </c>
      <c r="U44" s="124">
        <f t="shared" si="0"/>
        <v>594</v>
      </c>
      <c r="V44" s="123">
        <f t="shared" si="1"/>
        <v>665.2800000000001</v>
      </c>
      <c r="W44" s="37" t="s">
        <v>658</v>
      </c>
      <c r="X44" s="56">
        <v>2013</v>
      </c>
      <c r="Y44" s="56"/>
      <c r="Z44" s="105" t="s">
        <v>196</v>
      </c>
      <c r="AA44" s="105" t="s">
        <v>196</v>
      </c>
      <c r="AB44" s="56" t="s">
        <v>659</v>
      </c>
      <c r="AC44" s="130">
        <f t="shared" si="2"/>
        <v>22.176000000000002</v>
      </c>
      <c r="AD44" s="56"/>
      <c r="AE44" s="56"/>
      <c r="AF44" s="44" t="s">
        <v>263</v>
      </c>
      <c r="AG44" s="56"/>
      <c r="AH44" s="46" t="s">
        <v>266</v>
      </c>
      <c r="AI44" s="56" t="s">
        <v>272</v>
      </c>
      <c r="AJ44" s="56" t="s">
        <v>100</v>
      </c>
      <c r="AK44" s="56"/>
      <c r="AL44" s="56"/>
      <c r="AM44" s="46"/>
      <c r="AN44" s="56"/>
      <c r="AO44" s="56"/>
      <c r="AP44" s="56"/>
      <c r="AQ44" s="56"/>
      <c r="AR44" s="56"/>
      <c r="AS44" s="56"/>
      <c r="AT44" s="56"/>
      <c r="AU44" s="56"/>
    </row>
    <row r="45" spans="1:47" ht="15" customHeight="1">
      <c r="A45" s="68" t="s">
        <v>447</v>
      </c>
      <c r="B45" s="105" t="s">
        <v>196</v>
      </c>
      <c r="C45" s="6" t="s">
        <v>496</v>
      </c>
      <c r="D45" s="32" t="s">
        <v>570</v>
      </c>
      <c r="E45" s="134" t="s">
        <v>159</v>
      </c>
      <c r="F45" s="56"/>
      <c r="G45" s="56"/>
      <c r="H45" s="5" t="s">
        <v>635</v>
      </c>
      <c r="I45" s="18">
        <v>0</v>
      </c>
      <c r="J45" s="18">
        <v>711000000</v>
      </c>
      <c r="K45" s="20" t="s">
        <v>636</v>
      </c>
      <c r="L45" s="18" t="s">
        <v>81</v>
      </c>
      <c r="M45" s="6" t="s">
        <v>636</v>
      </c>
      <c r="N45" s="5" t="s">
        <v>644</v>
      </c>
      <c r="O45" s="18" t="s">
        <v>91</v>
      </c>
      <c r="P45" s="6">
        <v>0</v>
      </c>
      <c r="Q45" s="18">
        <v>796</v>
      </c>
      <c r="R45" s="18" t="s">
        <v>98</v>
      </c>
      <c r="S45" s="42">
        <v>10</v>
      </c>
      <c r="T45" s="124">
        <v>49.5</v>
      </c>
      <c r="U45" s="124">
        <f t="shared" si="0"/>
        <v>495</v>
      </c>
      <c r="V45" s="123">
        <f t="shared" si="1"/>
        <v>554.4</v>
      </c>
      <c r="W45" s="37" t="s">
        <v>658</v>
      </c>
      <c r="X45" s="56">
        <v>2013</v>
      </c>
      <c r="Y45" s="56"/>
      <c r="Z45" s="105" t="s">
        <v>196</v>
      </c>
      <c r="AA45" s="105" t="s">
        <v>196</v>
      </c>
      <c r="AB45" s="56" t="s">
        <v>659</v>
      </c>
      <c r="AC45" s="130">
        <f t="shared" si="2"/>
        <v>55.44</v>
      </c>
      <c r="AD45" s="56"/>
      <c r="AE45" s="56"/>
      <c r="AF45" s="44" t="s">
        <v>263</v>
      </c>
      <c r="AG45" s="56"/>
      <c r="AH45" s="46" t="s">
        <v>266</v>
      </c>
      <c r="AI45" s="56" t="s">
        <v>272</v>
      </c>
      <c r="AJ45" s="56" t="s">
        <v>100</v>
      </c>
      <c r="AK45" s="56"/>
      <c r="AL45" s="56"/>
      <c r="AM45" s="46"/>
      <c r="AN45" s="56"/>
      <c r="AO45" s="56"/>
      <c r="AP45" s="56"/>
      <c r="AQ45" s="56"/>
      <c r="AR45" s="56"/>
      <c r="AS45" s="56"/>
      <c r="AT45" s="56"/>
      <c r="AU45" s="56"/>
    </row>
    <row r="46" spans="1:47" ht="15" customHeight="1">
      <c r="A46" s="68" t="s">
        <v>448</v>
      </c>
      <c r="B46" s="105" t="s">
        <v>196</v>
      </c>
      <c r="C46" s="6" t="s">
        <v>496</v>
      </c>
      <c r="D46" s="32" t="s">
        <v>209</v>
      </c>
      <c r="E46" s="134" t="s">
        <v>159</v>
      </c>
      <c r="F46" s="56"/>
      <c r="G46" s="56"/>
      <c r="H46" s="5" t="s">
        <v>635</v>
      </c>
      <c r="I46" s="18">
        <v>0</v>
      </c>
      <c r="J46" s="18">
        <v>711000000</v>
      </c>
      <c r="K46" s="20" t="s">
        <v>636</v>
      </c>
      <c r="L46" s="18" t="s">
        <v>81</v>
      </c>
      <c r="M46" s="6" t="s">
        <v>636</v>
      </c>
      <c r="N46" s="5" t="s">
        <v>644</v>
      </c>
      <c r="O46" s="18" t="s">
        <v>91</v>
      </c>
      <c r="P46" s="6">
        <v>0</v>
      </c>
      <c r="Q46" s="18">
        <v>796</v>
      </c>
      <c r="R46" s="18" t="s">
        <v>98</v>
      </c>
      <c r="S46" s="42">
        <v>5</v>
      </c>
      <c r="T46" s="124">
        <v>155.1</v>
      </c>
      <c r="U46" s="124">
        <f t="shared" si="0"/>
        <v>775.5</v>
      </c>
      <c r="V46" s="123">
        <f t="shared" si="1"/>
        <v>868.56</v>
      </c>
      <c r="W46" s="37" t="s">
        <v>658</v>
      </c>
      <c r="X46" s="56">
        <v>2013</v>
      </c>
      <c r="Y46" s="56"/>
      <c r="Z46" s="105" t="s">
        <v>196</v>
      </c>
      <c r="AA46" s="105" t="s">
        <v>196</v>
      </c>
      <c r="AB46" s="56" t="s">
        <v>659</v>
      </c>
      <c r="AC46" s="130">
        <f t="shared" si="2"/>
        <v>173.712</v>
      </c>
      <c r="AD46" s="56"/>
      <c r="AE46" s="56"/>
      <c r="AF46" s="44" t="s">
        <v>263</v>
      </c>
      <c r="AG46" s="56"/>
      <c r="AH46" s="46" t="s">
        <v>266</v>
      </c>
      <c r="AI46" s="56" t="s">
        <v>272</v>
      </c>
      <c r="AJ46" s="56" t="s">
        <v>100</v>
      </c>
      <c r="AK46" s="56"/>
      <c r="AL46" s="56"/>
      <c r="AM46" s="46"/>
      <c r="AN46" s="56"/>
      <c r="AO46" s="56"/>
      <c r="AP46" s="56"/>
      <c r="AQ46" s="56"/>
      <c r="AR46" s="56"/>
      <c r="AS46" s="56"/>
      <c r="AT46" s="56"/>
      <c r="AU46" s="56"/>
    </row>
    <row r="47" spans="1:47" ht="15" customHeight="1">
      <c r="A47" s="68" t="s">
        <v>449</v>
      </c>
      <c r="B47" s="105" t="s">
        <v>196</v>
      </c>
      <c r="C47" s="10" t="s">
        <v>497</v>
      </c>
      <c r="D47" s="5" t="s">
        <v>210</v>
      </c>
      <c r="E47" s="133" t="s">
        <v>160</v>
      </c>
      <c r="F47" s="56"/>
      <c r="G47" s="56"/>
      <c r="H47" s="5" t="s">
        <v>635</v>
      </c>
      <c r="I47" s="18">
        <v>0</v>
      </c>
      <c r="J47" s="18">
        <v>711000000</v>
      </c>
      <c r="K47" s="20" t="s">
        <v>636</v>
      </c>
      <c r="L47" s="18" t="s">
        <v>81</v>
      </c>
      <c r="M47" s="6" t="s">
        <v>636</v>
      </c>
      <c r="N47" s="5" t="s">
        <v>644</v>
      </c>
      <c r="O47" s="18" t="s">
        <v>91</v>
      </c>
      <c r="P47" s="6">
        <v>0</v>
      </c>
      <c r="Q47" s="18">
        <v>796</v>
      </c>
      <c r="R47" s="18" t="s">
        <v>98</v>
      </c>
      <c r="S47" s="42">
        <v>10</v>
      </c>
      <c r="T47" s="124">
        <v>61.6</v>
      </c>
      <c r="U47" s="124">
        <f t="shared" si="0"/>
        <v>616</v>
      </c>
      <c r="V47" s="123">
        <f t="shared" si="1"/>
        <v>689.9200000000001</v>
      </c>
      <c r="W47" s="37" t="s">
        <v>658</v>
      </c>
      <c r="X47" s="56">
        <v>2013</v>
      </c>
      <c r="Y47" s="56"/>
      <c r="Z47" s="105" t="s">
        <v>196</v>
      </c>
      <c r="AA47" s="105" t="s">
        <v>196</v>
      </c>
      <c r="AB47" s="56" t="s">
        <v>659</v>
      </c>
      <c r="AC47" s="130">
        <f t="shared" si="2"/>
        <v>68.992</v>
      </c>
      <c r="AD47" s="56"/>
      <c r="AE47" s="56"/>
      <c r="AF47" s="44" t="s">
        <v>263</v>
      </c>
      <c r="AG47" s="56"/>
      <c r="AH47" s="46" t="s">
        <v>266</v>
      </c>
      <c r="AI47" s="56" t="s">
        <v>272</v>
      </c>
      <c r="AJ47" s="56" t="s">
        <v>100</v>
      </c>
      <c r="AK47" s="56"/>
      <c r="AL47" s="56"/>
      <c r="AM47" s="46"/>
      <c r="AN47" s="56"/>
      <c r="AO47" s="56"/>
      <c r="AP47" s="56"/>
      <c r="AQ47" s="56"/>
      <c r="AR47" s="56"/>
      <c r="AS47" s="56"/>
      <c r="AT47" s="56"/>
      <c r="AU47" s="56"/>
    </row>
    <row r="48" spans="1:47" ht="15" customHeight="1">
      <c r="A48" s="68" t="s">
        <v>450</v>
      </c>
      <c r="B48" s="105" t="s">
        <v>196</v>
      </c>
      <c r="C48" s="10" t="s">
        <v>498</v>
      </c>
      <c r="D48" s="5" t="s">
        <v>575</v>
      </c>
      <c r="E48" s="133" t="s">
        <v>161</v>
      </c>
      <c r="F48" s="56"/>
      <c r="G48" s="56"/>
      <c r="H48" s="5" t="s">
        <v>635</v>
      </c>
      <c r="I48" s="18">
        <v>0</v>
      </c>
      <c r="J48" s="18">
        <v>711000000</v>
      </c>
      <c r="K48" s="20" t="s">
        <v>636</v>
      </c>
      <c r="L48" s="18" t="s">
        <v>81</v>
      </c>
      <c r="M48" s="6" t="s">
        <v>636</v>
      </c>
      <c r="N48" s="5" t="s">
        <v>644</v>
      </c>
      <c r="O48" s="18" t="s">
        <v>91</v>
      </c>
      <c r="P48" s="6">
        <v>0</v>
      </c>
      <c r="Q48" s="19">
        <v>796</v>
      </c>
      <c r="R48" s="18" t="s">
        <v>98</v>
      </c>
      <c r="S48" s="43">
        <v>5</v>
      </c>
      <c r="T48" s="124">
        <v>29.7</v>
      </c>
      <c r="U48" s="124">
        <f t="shared" si="0"/>
        <v>148.5</v>
      </c>
      <c r="V48" s="123">
        <f t="shared" si="1"/>
        <v>166.32000000000002</v>
      </c>
      <c r="W48" s="37" t="s">
        <v>658</v>
      </c>
      <c r="X48" s="56">
        <v>2013</v>
      </c>
      <c r="Y48" s="56"/>
      <c r="Z48" s="105" t="s">
        <v>196</v>
      </c>
      <c r="AA48" s="105" t="s">
        <v>196</v>
      </c>
      <c r="AB48" s="56" t="s">
        <v>659</v>
      </c>
      <c r="AC48" s="130">
        <f t="shared" si="2"/>
        <v>33.263999999999996</v>
      </c>
      <c r="AD48" s="56"/>
      <c r="AE48" s="56"/>
      <c r="AF48" s="44" t="s">
        <v>263</v>
      </c>
      <c r="AG48" s="56"/>
      <c r="AH48" s="46" t="s">
        <v>266</v>
      </c>
      <c r="AI48" s="56" t="s">
        <v>272</v>
      </c>
      <c r="AJ48" s="56" t="s">
        <v>100</v>
      </c>
      <c r="AK48" s="56"/>
      <c r="AL48" s="56"/>
      <c r="AM48" s="46"/>
      <c r="AN48" s="56"/>
      <c r="AO48" s="56"/>
      <c r="AP48" s="56"/>
      <c r="AQ48" s="56"/>
      <c r="AR48" s="56"/>
      <c r="AS48" s="56"/>
      <c r="AT48" s="56"/>
      <c r="AU48" s="56"/>
    </row>
    <row r="49" spans="1:47" ht="15" customHeight="1">
      <c r="A49" s="68" t="s">
        <v>451</v>
      </c>
      <c r="B49" s="105" t="s">
        <v>196</v>
      </c>
      <c r="C49" s="11" t="s">
        <v>499</v>
      </c>
      <c r="D49" s="6" t="s">
        <v>211</v>
      </c>
      <c r="E49" s="9" t="s">
        <v>162</v>
      </c>
      <c r="F49" s="56"/>
      <c r="G49" s="56"/>
      <c r="H49" s="4" t="s">
        <v>635</v>
      </c>
      <c r="I49" s="10">
        <v>0</v>
      </c>
      <c r="J49" s="10">
        <v>711000000</v>
      </c>
      <c r="K49" s="6" t="s">
        <v>636</v>
      </c>
      <c r="L49" s="10" t="s">
        <v>81</v>
      </c>
      <c r="M49" s="6" t="s">
        <v>274</v>
      </c>
      <c r="N49" s="4" t="s">
        <v>644</v>
      </c>
      <c r="O49" s="10" t="s">
        <v>92</v>
      </c>
      <c r="P49" s="6">
        <v>0</v>
      </c>
      <c r="Q49" s="10">
        <v>715</v>
      </c>
      <c r="R49" s="10" t="s">
        <v>652</v>
      </c>
      <c r="S49" s="10">
        <v>10</v>
      </c>
      <c r="T49" s="124">
        <v>117.7</v>
      </c>
      <c r="U49" s="124">
        <f t="shared" si="0"/>
        <v>1177</v>
      </c>
      <c r="V49" s="123">
        <f t="shared" si="1"/>
        <v>1318.24</v>
      </c>
      <c r="W49" s="37" t="s">
        <v>658</v>
      </c>
      <c r="X49" s="56">
        <v>2013</v>
      </c>
      <c r="Y49" s="56"/>
      <c r="Z49" s="105" t="s">
        <v>196</v>
      </c>
      <c r="AA49" s="105" t="s">
        <v>196</v>
      </c>
      <c r="AB49" s="56" t="s">
        <v>659</v>
      </c>
      <c r="AC49" s="130">
        <f t="shared" si="2"/>
        <v>131.824</v>
      </c>
      <c r="AD49" s="56"/>
      <c r="AE49" s="56"/>
      <c r="AF49" s="44" t="s">
        <v>263</v>
      </c>
      <c r="AG49" s="56"/>
      <c r="AH49" s="6" t="s">
        <v>267</v>
      </c>
      <c r="AI49" s="56" t="s">
        <v>272</v>
      </c>
      <c r="AJ49" s="56" t="s">
        <v>100</v>
      </c>
      <c r="AK49" s="56"/>
      <c r="AL49" s="56"/>
      <c r="AM49" s="46"/>
      <c r="AN49" s="56"/>
      <c r="AO49" s="56"/>
      <c r="AP49" s="56"/>
      <c r="AQ49" s="56"/>
      <c r="AR49" s="56"/>
      <c r="AS49" s="56"/>
      <c r="AT49" s="56"/>
      <c r="AU49" s="56"/>
    </row>
    <row r="50" spans="1:47" ht="15" customHeight="1">
      <c r="A50" s="68" t="s">
        <v>452</v>
      </c>
      <c r="B50" s="105" t="s">
        <v>196</v>
      </c>
      <c r="C50" s="12" t="s">
        <v>500</v>
      </c>
      <c r="D50" s="6" t="s">
        <v>212</v>
      </c>
      <c r="E50" s="57" t="s">
        <v>580</v>
      </c>
      <c r="F50" s="56"/>
      <c r="G50" s="56"/>
      <c r="H50" s="4" t="s">
        <v>635</v>
      </c>
      <c r="I50" s="10">
        <v>0</v>
      </c>
      <c r="J50" s="10">
        <v>711000000</v>
      </c>
      <c r="K50" s="6" t="s">
        <v>636</v>
      </c>
      <c r="L50" s="10" t="s">
        <v>80</v>
      </c>
      <c r="M50" s="6" t="s">
        <v>274</v>
      </c>
      <c r="N50" s="4" t="s">
        <v>644</v>
      </c>
      <c r="O50" s="10" t="s">
        <v>92</v>
      </c>
      <c r="P50" s="6">
        <v>0</v>
      </c>
      <c r="Q50" s="10">
        <v>715</v>
      </c>
      <c r="R50" s="10" t="s">
        <v>652</v>
      </c>
      <c r="S50" s="10">
        <v>50</v>
      </c>
      <c r="T50" s="124">
        <v>353.1</v>
      </c>
      <c r="U50" s="124">
        <f t="shared" si="0"/>
        <v>17655</v>
      </c>
      <c r="V50" s="123">
        <f t="shared" si="1"/>
        <v>19773.600000000002</v>
      </c>
      <c r="W50" s="37" t="s">
        <v>658</v>
      </c>
      <c r="X50" s="56">
        <v>2013</v>
      </c>
      <c r="Y50" s="56"/>
      <c r="Z50" s="105" t="s">
        <v>196</v>
      </c>
      <c r="AA50" s="105" t="s">
        <v>196</v>
      </c>
      <c r="AB50" s="56" t="s">
        <v>659</v>
      </c>
      <c r="AC50" s="130">
        <f t="shared" si="2"/>
        <v>395.47200000000004</v>
      </c>
      <c r="AD50" s="56"/>
      <c r="AE50" s="56"/>
      <c r="AF50" s="44" t="s">
        <v>263</v>
      </c>
      <c r="AG50" s="56"/>
      <c r="AH50" s="6" t="s">
        <v>267</v>
      </c>
      <c r="AI50" s="56" t="s">
        <v>272</v>
      </c>
      <c r="AJ50" s="56" t="s">
        <v>100</v>
      </c>
      <c r="AK50" s="56"/>
      <c r="AL50" s="56"/>
      <c r="AM50" s="46"/>
      <c r="AN50" s="56"/>
      <c r="AO50" s="56"/>
      <c r="AP50" s="56"/>
      <c r="AQ50" s="56"/>
      <c r="AR50" s="56"/>
      <c r="AS50" s="56"/>
      <c r="AT50" s="56"/>
      <c r="AU50" s="56"/>
    </row>
    <row r="51" spans="1:47" ht="15" customHeight="1">
      <c r="A51" s="68" t="s">
        <v>453</v>
      </c>
      <c r="B51" s="105" t="s">
        <v>196</v>
      </c>
      <c r="C51" s="12" t="s">
        <v>500</v>
      </c>
      <c r="D51" s="6" t="s">
        <v>581</v>
      </c>
      <c r="E51" s="57" t="s">
        <v>163</v>
      </c>
      <c r="F51" s="56"/>
      <c r="G51" s="56"/>
      <c r="H51" s="4" t="s">
        <v>635</v>
      </c>
      <c r="I51" s="10">
        <v>0</v>
      </c>
      <c r="J51" s="10">
        <v>711000000</v>
      </c>
      <c r="K51" s="6" t="s">
        <v>636</v>
      </c>
      <c r="L51" s="10" t="s">
        <v>80</v>
      </c>
      <c r="M51" s="6" t="s">
        <v>274</v>
      </c>
      <c r="N51" s="4" t="s">
        <v>644</v>
      </c>
      <c r="O51" s="10" t="s">
        <v>92</v>
      </c>
      <c r="P51" s="6">
        <v>0</v>
      </c>
      <c r="Q51" s="10">
        <v>715</v>
      </c>
      <c r="R51" s="10" t="s">
        <v>652</v>
      </c>
      <c r="S51" s="10">
        <v>50</v>
      </c>
      <c r="T51" s="124">
        <v>147.4</v>
      </c>
      <c r="U51" s="124">
        <f t="shared" si="0"/>
        <v>7370</v>
      </c>
      <c r="V51" s="123">
        <f t="shared" si="1"/>
        <v>8254.4</v>
      </c>
      <c r="W51" s="37" t="s">
        <v>658</v>
      </c>
      <c r="X51" s="56">
        <v>2013</v>
      </c>
      <c r="Y51" s="56"/>
      <c r="Z51" s="105" t="s">
        <v>196</v>
      </c>
      <c r="AA51" s="105" t="s">
        <v>196</v>
      </c>
      <c r="AB51" s="56" t="s">
        <v>659</v>
      </c>
      <c r="AC51" s="130">
        <f t="shared" si="2"/>
        <v>165.088</v>
      </c>
      <c r="AD51" s="56"/>
      <c r="AE51" s="56"/>
      <c r="AF51" s="44" t="s">
        <v>263</v>
      </c>
      <c r="AG51" s="56"/>
      <c r="AH51" s="6" t="s">
        <v>267</v>
      </c>
      <c r="AI51" s="56" t="s">
        <v>272</v>
      </c>
      <c r="AJ51" s="56" t="s">
        <v>100</v>
      </c>
      <c r="AK51" s="56"/>
      <c r="AL51" s="56"/>
      <c r="AM51" s="46"/>
      <c r="AN51" s="56"/>
      <c r="AO51" s="56"/>
      <c r="AP51" s="56"/>
      <c r="AQ51" s="56"/>
      <c r="AR51" s="56"/>
      <c r="AS51" s="56"/>
      <c r="AT51" s="56"/>
      <c r="AU51" s="56"/>
    </row>
    <row r="52" spans="1:47" ht="15" customHeight="1">
      <c r="A52" s="68" t="s">
        <v>454</v>
      </c>
      <c r="B52" s="105" t="s">
        <v>196</v>
      </c>
      <c r="C52" s="12" t="s">
        <v>500</v>
      </c>
      <c r="D52" s="6" t="s">
        <v>581</v>
      </c>
      <c r="E52" s="57" t="s">
        <v>163</v>
      </c>
      <c r="F52" s="56"/>
      <c r="G52" s="56"/>
      <c r="H52" s="4" t="s">
        <v>635</v>
      </c>
      <c r="I52" s="10">
        <v>0</v>
      </c>
      <c r="J52" s="10">
        <v>711000000</v>
      </c>
      <c r="K52" s="6" t="s">
        <v>636</v>
      </c>
      <c r="L52" s="10" t="s">
        <v>80</v>
      </c>
      <c r="M52" s="6" t="s">
        <v>274</v>
      </c>
      <c r="N52" s="4" t="s">
        <v>644</v>
      </c>
      <c r="O52" s="10" t="s">
        <v>92</v>
      </c>
      <c r="P52" s="6">
        <v>0</v>
      </c>
      <c r="Q52" s="10">
        <v>715</v>
      </c>
      <c r="R52" s="10" t="s">
        <v>652</v>
      </c>
      <c r="S52" s="10">
        <v>150</v>
      </c>
      <c r="T52" s="124">
        <v>147.4</v>
      </c>
      <c r="U52" s="124">
        <f t="shared" si="0"/>
        <v>22110</v>
      </c>
      <c r="V52" s="123">
        <f t="shared" si="1"/>
        <v>24763.2</v>
      </c>
      <c r="W52" s="37" t="s">
        <v>658</v>
      </c>
      <c r="X52" s="56">
        <v>2013</v>
      </c>
      <c r="Y52" s="56"/>
      <c r="Z52" s="105" t="s">
        <v>196</v>
      </c>
      <c r="AA52" s="105" t="s">
        <v>196</v>
      </c>
      <c r="AB52" s="56" t="s">
        <v>659</v>
      </c>
      <c r="AC52" s="130">
        <f t="shared" si="2"/>
        <v>165.088</v>
      </c>
      <c r="AD52" s="56"/>
      <c r="AE52" s="56"/>
      <c r="AF52" s="44" t="s">
        <v>263</v>
      </c>
      <c r="AG52" s="56"/>
      <c r="AH52" s="6" t="s">
        <v>267</v>
      </c>
      <c r="AI52" s="56" t="s">
        <v>272</v>
      </c>
      <c r="AJ52" s="56" t="s">
        <v>100</v>
      </c>
      <c r="AK52" s="56"/>
      <c r="AL52" s="56"/>
      <c r="AM52" s="46"/>
      <c r="AN52" s="56"/>
      <c r="AO52" s="56"/>
      <c r="AP52" s="56"/>
      <c r="AQ52" s="56"/>
      <c r="AR52" s="56"/>
      <c r="AS52" s="56"/>
      <c r="AT52" s="56"/>
      <c r="AU52" s="56"/>
    </row>
    <row r="53" spans="1:47" ht="15" customHeight="1">
      <c r="A53" s="68" t="s">
        <v>455</v>
      </c>
      <c r="B53" s="105" t="s">
        <v>196</v>
      </c>
      <c r="C53" s="11" t="s">
        <v>500</v>
      </c>
      <c r="D53" s="6" t="s">
        <v>213</v>
      </c>
      <c r="E53" s="144" t="s">
        <v>164</v>
      </c>
      <c r="F53" s="56"/>
      <c r="G53" s="56"/>
      <c r="H53" s="4" t="s">
        <v>635</v>
      </c>
      <c r="I53" s="10">
        <v>0</v>
      </c>
      <c r="J53" s="10">
        <v>711000000</v>
      </c>
      <c r="K53" s="6" t="s">
        <v>636</v>
      </c>
      <c r="L53" s="10" t="s">
        <v>80</v>
      </c>
      <c r="M53" s="6" t="s">
        <v>274</v>
      </c>
      <c r="N53" s="4" t="s">
        <v>644</v>
      </c>
      <c r="O53" s="10" t="s">
        <v>92</v>
      </c>
      <c r="P53" s="6">
        <v>0</v>
      </c>
      <c r="Q53" s="10">
        <v>715</v>
      </c>
      <c r="R53" s="10" t="s">
        <v>652</v>
      </c>
      <c r="S53" s="10">
        <v>50</v>
      </c>
      <c r="T53" s="124">
        <v>190.3</v>
      </c>
      <c r="U53" s="124">
        <f t="shared" si="0"/>
        <v>9515</v>
      </c>
      <c r="V53" s="123">
        <f t="shared" si="1"/>
        <v>10656.800000000001</v>
      </c>
      <c r="W53" s="37" t="s">
        <v>658</v>
      </c>
      <c r="X53" s="56">
        <v>2013</v>
      </c>
      <c r="Y53" s="56"/>
      <c r="Z53" s="105" t="s">
        <v>196</v>
      </c>
      <c r="AA53" s="105" t="s">
        <v>196</v>
      </c>
      <c r="AB53" s="56" t="s">
        <v>659</v>
      </c>
      <c r="AC53" s="130">
        <f t="shared" si="2"/>
        <v>213.136</v>
      </c>
      <c r="AD53" s="56"/>
      <c r="AE53" s="56"/>
      <c r="AF53" s="44" t="s">
        <v>263</v>
      </c>
      <c r="AG53" s="56"/>
      <c r="AH53" s="6" t="s">
        <v>267</v>
      </c>
      <c r="AI53" s="56" t="s">
        <v>272</v>
      </c>
      <c r="AJ53" s="56" t="s">
        <v>100</v>
      </c>
      <c r="AK53" s="56"/>
      <c r="AL53" s="56"/>
      <c r="AM53" s="46"/>
      <c r="AN53" s="56"/>
      <c r="AO53" s="56"/>
      <c r="AP53" s="56"/>
      <c r="AQ53" s="56"/>
      <c r="AR53" s="56"/>
      <c r="AS53" s="56"/>
      <c r="AT53" s="56"/>
      <c r="AU53" s="56"/>
    </row>
    <row r="54" spans="1:47" ht="15" customHeight="1">
      <c r="A54" s="68" t="s">
        <v>456</v>
      </c>
      <c r="B54" s="105" t="s">
        <v>196</v>
      </c>
      <c r="C54" s="11" t="s">
        <v>501</v>
      </c>
      <c r="D54" s="9" t="s">
        <v>214</v>
      </c>
      <c r="E54" s="9" t="s">
        <v>165</v>
      </c>
      <c r="F54" s="56"/>
      <c r="G54" s="56"/>
      <c r="H54" s="4" t="s">
        <v>635</v>
      </c>
      <c r="I54" s="10">
        <v>0</v>
      </c>
      <c r="J54" s="10">
        <v>711000000</v>
      </c>
      <c r="K54" s="6" t="s">
        <v>636</v>
      </c>
      <c r="L54" s="10" t="s">
        <v>80</v>
      </c>
      <c r="M54" s="6" t="s">
        <v>274</v>
      </c>
      <c r="N54" s="4" t="s">
        <v>644</v>
      </c>
      <c r="O54" s="10" t="s">
        <v>92</v>
      </c>
      <c r="P54" s="6">
        <v>0</v>
      </c>
      <c r="Q54" s="10">
        <v>715</v>
      </c>
      <c r="R54" s="10" t="s">
        <v>652</v>
      </c>
      <c r="S54" s="10">
        <v>50</v>
      </c>
      <c r="T54" s="124">
        <v>393.8</v>
      </c>
      <c r="U54" s="124">
        <f t="shared" si="0"/>
        <v>19690</v>
      </c>
      <c r="V54" s="123">
        <f t="shared" si="1"/>
        <v>22052.8</v>
      </c>
      <c r="W54" s="37" t="s">
        <v>658</v>
      </c>
      <c r="X54" s="56">
        <v>2013</v>
      </c>
      <c r="Y54" s="56"/>
      <c r="Z54" s="105" t="s">
        <v>196</v>
      </c>
      <c r="AA54" s="105" t="s">
        <v>196</v>
      </c>
      <c r="AB54" s="56" t="s">
        <v>659</v>
      </c>
      <c r="AC54" s="130">
        <f t="shared" si="2"/>
        <v>441.05600000000004</v>
      </c>
      <c r="AD54" s="56"/>
      <c r="AE54" s="56"/>
      <c r="AF54" s="44" t="s">
        <v>263</v>
      </c>
      <c r="AG54" s="56"/>
      <c r="AH54" s="6" t="s">
        <v>268</v>
      </c>
      <c r="AI54" s="56" t="s">
        <v>272</v>
      </c>
      <c r="AJ54" s="56" t="s">
        <v>100</v>
      </c>
      <c r="AK54" s="56"/>
      <c r="AL54" s="56"/>
      <c r="AM54" s="46"/>
      <c r="AN54" s="56"/>
      <c r="AO54" s="56"/>
      <c r="AP54" s="56"/>
      <c r="AQ54" s="56"/>
      <c r="AR54" s="56"/>
      <c r="AS54" s="56"/>
      <c r="AT54" s="56"/>
      <c r="AU54" s="56"/>
    </row>
    <row r="55" spans="1:47" ht="15" customHeight="1">
      <c r="A55" s="68" t="s">
        <v>457</v>
      </c>
      <c r="B55" s="105" t="s">
        <v>196</v>
      </c>
      <c r="C55" s="10" t="s">
        <v>502</v>
      </c>
      <c r="D55" s="6" t="s">
        <v>215</v>
      </c>
      <c r="E55" s="145" t="s">
        <v>588</v>
      </c>
      <c r="F55" s="56"/>
      <c r="G55" s="56"/>
      <c r="H55" s="4" t="s">
        <v>635</v>
      </c>
      <c r="I55" s="10">
        <v>0</v>
      </c>
      <c r="J55" s="10">
        <v>711000000</v>
      </c>
      <c r="K55" s="6" t="s">
        <v>636</v>
      </c>
      <c r="L55" s="10" t="s">
        <v>82</v>
      </c>
      <c r="M55" s="6" t="s">
        <v>274</v>
      </c>
      <c r="N55" s="4" t="s">
        <v>644</v>
      </c>
      <c r="O55" s="10" t="s">
        <v>82</v>
      </c>
      <c r="P55" s="6">
        <v>0</v>
      </c>
      <c r="Q55" s="10">
        <v>796</v>
      </c>
      <c r="R55" s="18" t="s">
        <v>98</v>
      </c>
      <c r="S55" s="10">
        <v>5</v>
      </c>
      <c r="T55" s="124">
        <v>4496.8</v>
      </c>
      <c r="U55" s="124">
        <f t="shared" si="0"/>
        <v>22484</v>
      </c>
      <c r="V55" s="123">
        <f t="shared" si="1"/>
        <v>25182.08</v>
      </c>
      <c r="W55" s="37" t="s">
        <v>658</v>
      </c>
      <c r="X55" s="56">
        <v>2013</v>
      </c>
      <c r="Y55" s="56"/>
      <c r="Z55" s="105" t="s">
        <v>196</v>
      </c>
      <c r="AA55" s="105" t="s">
        <v>196</v>
      </c>
      <c r="AB55" s="56" t="s">
        <v>659</v>
      </c>
      <c r="AC55" s="130">
        <f t="shared" si="2"/>
        <v>5036.416</v>
      </c>
      <c r="AD55" s="56"/>
      <c r="AE55" s="56"/>
      <c r="AF55" s="44" t="s">
        <v>263</v>
      </c>
      <c r="AG55" s="56"/>
      <c r="AH55" s="44" t="s">
        <v>269</v>
      </c>
      <c r="AI55" s="56" t="s">
        <v>272</v>
      </c>
      <c r="AJ55" s="56" t="s">
        <v>100</v>
      </c>
      <c r="AK55" s="56"/>
      <c r="AL55" s="56"/>
      <c r="AM55" s="46"/>
      <c r="AN55" s="56"/>
      <c r="AO55" s="56"/>
      <c r="AP55" s="56"/>
      <c r="AQ55" s="56"/>
      <c r="AR55" s="56"/>
      <c r="AS55" s="56"/>
      <c r="AT55" s="56"/>
      <c r="AU55" s="56"/>
    </row>
    <row r="56" spans="1:47" ht="15" customHeight="1">
      <c r="A56" s="68" t="s">
        <v>458</v>
      </c>
      <c r="B56" s="105" t="s">
        <v>196</v>
      </c>
      <c r="C56" s="10" t="s">
        <v>502</v>
      </c>
      <c r="D56" s="6" t="s">
        <v>215</v>
      </c>
      <c r="E56" s="145" t="s">
        <v>588</v>
      </c>
      <c r="F56" s="56"/>
      <c r="G56" s="56"/>
      <c r="H56" s="4" t="s">
        <v>635</v>
      </c>
      <c r="I56" s="10">
        <v>0</v>
      </c>
      <c r="J56" s="10">
        <v>711000000</v>
      </c>
      <c r="K56" s="6" t="s">
        <v>636</v>
      </c>
      <c r="L56" s="10" t="s">
        <v>82</v>
      </c>
      <c r="M56" s="6" t="s">
        <v>274</v>
      </c>
      <c r="N56" s="4" t="s">
        <v>644</v>
      </c>
      <c r="O56" s="10" t="s">
        <v>82</v>
      </c>
      <c r="P56" s="6">
        <v>0</v>
      </c>
      <c r="Q56" s="10">
        <v>166</v>
      </c>
      <c r="R56" s="10" t="s">
        <v>653</v>
      </c>
      <c r="S56" s="10">
        <v>5</v>
      </c>
      <c r="T56" s="124">
        <v>4496.8</v>
      </c>
      <c r="U56" s="124">
        <f t="shared" si="0"/>
        <v>22484</v>
      </c>
      <c r="V56" s="123">
        <f t="shared" si="1"/>
        <v>25182.08</v>
      </c>
      <c r="W56" s="37" t="s">
        <v>658</v>
      </c>
      <c r="X56" s="56">
        <v>2013</v>
      </c>
      <c r="Y56" s="56"/>
      <c r="Z56" s="105" t="s">
        <v>196</v>
      </c>
      <c r="AA56" s="105" t="s">
        <v>196</v>
      </c>
      <c r="AB56" s="56" t="s">
        <v>659</v>
      </c>
      <c r="AC56" s="130">
        <f t="shared" si="2"/>
        <v>5036.416</v>
      </c>
      <c r="AD56" s="56"/>
      <c r="AE56" s="56"/>
      <c r="AF56" s="44" t="s">
        <v>263</v>
      </c>
      <c r="AG56" s="56"/>
      <c r="AH56" s="44" t="s">
        <v>269</v>
      </c>
      <c r="AI56" s="56" t="s">
        <v>272</v>
      </c>
      <c r="AJ56" s="56" t="s">
        <v>100</v>
      </c>
      <c r="AK56" s="56"/>
      <c r="AL56" s="56"/>
      <c r="AM56" s="46"/>
      <c r="AN56" s="56"/>
      <c r="AO56" s="56"/>
      <c r="AP56" s="56"/>
      <c r="AQ56" s="56"/>
      <c r="AR56" s="56"/>
      <c r="AS56" s="56"/>
      <c r="AT56" s="56"/>
      <c r="AU56" s="56"/>
    </row>
    <row r="57" spans="1:47" ht="15" customHeight="1">
      <c r="A57" s="68" t="s">
        <v>459</v>
      </c>
      <c r="B57" s="105" t="s">
        <v>196</v>
      </c>
      <c r="C57" s="11" t="s">
        <v>503</v>
      </c>
      <c r="D57" s="6" t="s">
        <v>216</v>
      </c>
      <c r="E57" s="57" t="s">
        <v>591</v>
      </c>
      <c r="F57" s="56"/>
      <c r="G57" s="56"/>
      <c r="H57" s="4" t="s">
        <v>635</v>
      </c>
      <c r="I57" s="4">
        <v>100</v>
      </c>
      <c r="J57" s="10">
        <v>711000000</v>
      </c>
      <c r="K57" s="6" t="s">
        <v>636</v>
      </c>
      <c r="L57" s="10" t="s">
        <v>82</v>
      </c>
      <c r="M57" s="6" t="s">
        <v>274</v>
      </c>
      <c r="N57" s="4" t="s">
        <v>644</v>
      </c>
      <c r="O57" s="10" t="s">
        <v>82</v>
      </c>
      <c r="P57" s="6">
        <v>0</v>
      </c>
      <c r="Q57" s="10">
        <v>166</v>
      </c>
      <c r="R57" s="10" t="s">
        <v>653</v>
      </c>
      <c r="S57" s="10">
        <v>656</v>
      </c>
      <c r="T57" s="124">
        <v>239.8</v>
      </c>
      <c r="U57" s="124">
        <f t="shared" si="0"/>
        <v>157308.80000000002</v>
      </c>
      <c r="V57" s="123">
        <f t="shared" si="1"/>
        <v>176185.85600000003</v>
      </c>
      <c r="W57" s="37" t="s">
        <v>658</v>
      </c>
      <c r="X57" s="56">
        <v>2013</v>
      </c>
      <c r="Y57" s="56"/>
      <c r="Z57" s="105" t="s">
        <v>196</v>
      </c>
      <c r="AA57" s="105" t="s">
        <v>196</v>
      </c>
      <c r="AB57" s="56" t="s">
        <v>659</v>
      </c>
      <c r="AC57" s="130">
        <f t="shared" si="2"/>
        <v>268.576</v>
      </c>
      <c r="AD57" s="56"/>
      <c r="AE57" s="56"/>
      <c r="AF57" s="44" t="s">
        <v>263</v>
      </c>
      <c r="AG57" s="56"/>
      <c r="AH57" s="44" t="s">
        <v>663</v>
      </c>
      <c r="AI57" s="56" t="s">
        <v>272</v>
      </c>
      <c r="AJ57" s="56" t="s">
        <v>100</v>
      </c>
      <c r="AK57" s="56"/>
      <c r="AL57" s="56"/>
      <c r="AM57" s="46"/>
      <c r="AN57" s="56"/>
      <c r="AO57" s="56"/>
      <c r="AP57" s="56"/>
      <c r="AQ57" s="56"/>
      <c r="AR57" s="56"/>
      <c r="AS57" s="56"/>
      <c r="AT57" s="56"/>
      <c r="AU57" s="56"/>
    </row>
    <row r="58" spans="1:47" ht="15" customHeight="1">
      <c r="A58" s="68" t="s">
        <v>460</v>
      </c>
      <c r="B58" s="105" t="s">
        <v>196</v>
      </c>
      <c r="C58" s="11" t="s">
        <v>503</v>
      </c>
      <c r="D58" s="6" t="s">
        <v>217</v>
      </c>
      <c r="E58" s="57" t="s">
        <v>593</v>
      </c>
      <c r="F58" s="56"/>
      <c r="G58" s="56"/>
      <c r="H58" s="4" t="s">
        <v>635</v>
      </c>
      <c r="I58" s="4">
        <v>100</v>
      </c>
      <c r="J58" s="10">
        <v>711000000</v>
      </c>
      <c r="K58" s="6" t="s">
        <v>636</v>
      </c>
      <c r="L58" s="10" t="s">
        <v>82</v>
      </c>
      <c r="M58" s="6" t="s">
        <v>274</v>
      </c>
      <c r="N58" s="4" t="s">
        <v>644</v>
      </c>
      <c r="O58" s="10" t="s">
        <v>82</v>
      </c>
      <c r="P58" s="6">
        <v>0</v>
      </c>
      <c r="Q58" s="10">
        <v>166</v>
      </c>
      <c r="R58" s="10" t="s">
        <v>653</v>
      </c>
      <c r="S58" s="10">
        <v>27</v>
      </c>
      <c r="T58" s="124">
        <v>221.1</v>
      </c>
      <c r="U58" s="124">
        <f t="shared" si="0"/>
        <v>5969.7</v>
      </c>
      <c r="V58" s="123">
        <f t="shared" si="1"/>
        <v>6686.063999999999</v>
      </c>
      <c r="W58" s="37" t="s">
        <v>658</v>
      </c>
      <c r="X58" s="56">
        <v>2013</v>
      </c>
      <c r="Y58" s="56"/>
      <c r="Z58" s="105" t="s">
        <v>196</v>
      </c>
      <c r="AA58" s="105" t="s">
        <v>196</v>
      </c>
      <c r="AB58" s="56" t="s">
        <v>659</v>
      </c>
      <c r="AC58" s="130">
        <f t="shared" si="2"/>
        <v>247.63199999999998</v>
      </c>
      <c r="AD58" s="56"/>
      <c r="AE58" s="56"/>
      <c r="AF58" s="44" t="s">
        <v>263</v>
      </c>
      <c r="AG58" s="56"/>
      <c r="AH58" s="44" t="s">
        <v>663</v>
      </c>
      <c r="AI58" s="56" t="s">
        <v>272</v>
      </c>
      <c r="AJ58" s="56" t="s">
        <v>100</v>
      </c>
      <c r="AK58" s="56"/>
      <c r="AL58" s="56"/>
      <c r="AM58" s="46"/>
      <c r="AN58" s="56"/>
      <c r="AO58" s="56"/>
      <c r="AP58" s="56"/>
      <c r="AQ58" s="56"/>
      <c r="AR58" s="56"/>
      <c r="AS58" s="56"/>
      <c r="AT58" s="56"/>
      <c r="AU58" s="56"/>
    </row>
    <row r="59" spans="1:47" ht="15" customHeight="1">
      <c r="A59" s="68" t="s">
        <v>461</v>
      </c>
      <c r="B59" s="105" t="s">
        <v>196</v>
      </c>
      <c r="C59" s="11" t="s">
        <v>503</v>
      </c>
      <c r="D59" s="4" t="s">
        <v>218</v>
      </c>
      <c r="E59" s="57" t="s">
        <v>595</v>
      </c>
      <c r="F59" s="56"/>
      <c r="G59" s="56"/>
      <c r="H59" s="4" t="s">
        <v>635</v>
      </c>
      <c r="I59" s="4">
        <v>100</v>
      </c>
      <c r="J59" s="10">
        <v>711000000</v>
      </c>
      <c r="K59" s="6" t="s">
        <v>636</v>
      </c>
      <c r="L59" s="10" t="s">
        <v>82</v>
      </c>
      <c r="M59" s="6" t="s">
        <v>274</v>
      </c>
      <c r="N59" s="4" t="s">
        <v>644</v>
      </c>
      <c r="O59" s="10" t="s">
        <v>82</v>
      </c>
      <c r="P59" s="6">
        <v>0</v>
      </c>
      <c r="Q59" s="10">
        <v>166</v>
      </c>
      <c r="R59" s="10" t="s">
        <v>653</v>
      </c>
      <c r="S59" s="10">
        <v>24</v>
      </c>
      <c r="T59" s="124">
        <v>399.3</v>
      </c>
      <c r="U59" s="124">
        <f t="shared" si="0"/>
        <v>9583.2</v>
      </c>
      <c r="V59" s="123">
        <f t="shared" si="1"/>
        <v>10733.184000000001</v>
      </c>
      <c r="W59" s="37" t="s">
        <v>658</v>
      </c>
      <c r="X59" s="56">
        <v>2013</v>
      </c>
      <c r="Y59" s="56"/>
      <c r="Z59" s="105" t="s">
        <v>196</v>
      </c>
      <c r="AA59" s="105" t="s">
        <v>196</v>
      </c>
      <c r="AB59" s="56" t="s">
        <v>659</v>
      </c>
      <c r="AC59" s="130">
        <f t="shared" si="2"/>
        <v>447.216</v>
      </c>
      <c r="AD59" s="56"/>
      <c r="AE59" s="56"/>
      <c r="AF59" s="44" t="s">
        <v>263</v>
      </c>
      <c r="AG59" s="56"/>
      <c r="AH59" s="44" t="s">
        <v>663</v>
      </c>
      <c r="AI59" s="56" t="s">
        <v>272</v>
      </c>
      <c r="AJ59" s="56" t="s">
        <v>100</v>
      </c>
      <c r="AK59" s="56"/>
      <c r="AL59" s="56"/>
      <c r="AM59" s="46"/>
      <c r="AN59" s="56"/>
      <c r="AO59" s="56"/>
      <c r="AP59" s="56"/>
      <c r="AQ59" s="56"/>
      <c r="AR59" s="56"/>
      <c r="AS59" s="56"/>
      <c r="AT59" s="56"/>
      <c r="AU59" s="56"/>
    </row>
    <row r="60" spans="1:47" ht="15" customHeight="1">
      <c r="A60" s="68" t="s">
        <v>462</v>
      </c>
      <c r="B60" s="105" t="s">
        <v>196</v>
      </c>
      <c r="C60" s="34" t="s">
        <v>504</v>
      </c>
      <c r="D60" s="17" t="s">
        <v>219</v>
      </c>
      <c r="E60" s="133" t="s">
        <v>166</v>
      </c>
      <c r="F60" s="56"/>
      <c r="G60" s="56"/>
      <c r="H60" s="4" t="s">
        <v>635</v>
      </c>
      <c r="I60" s="10">
        <v>100</v>
      </c>
      <c r="J60" s="10">
        <v>711000000</v>
      </c>
      <c r="K60" s="6" t="s">
        <v>636</v>
      </c>
      <c r="L60" s="10" t="s">
        <v>82</v>
      </c>
      <c r="M60" s="6" t="s">
        <v>274</v>
      </c>
      <c r="N60" s="4" t="s">
        <v>644</v>
      </c>
      <c r="O60" s="10" t="s">
        <v>82</v>
      </c>
      <c r="P60" s="6">
        <v>0</v>
      </c>
      <c r="Q60" s="10">
        <v>5108</v>
      </c>
      <c r="R60" s="10" t="s">
        <v>654</v>
      </c>
      <c r="S60" s="10">
        <v>2500</v>
      </c>
      <c r="T60" s="124">
        <v>1350</v>
      </c>
      <c r="U60" s="124">
        <f t="shared" si="0"/>
        <v>3375000</v>
      </c>
      <c r="V60" s="123">
        <f t="shared" si="1"/>
        <v>3780000</v>
      </c>
      <c r="W60" s="37" t="s">
        <v>658</v>
      </c>
      <c r="X60" s="56">
        <v>2013</v>
      </c>
      <c r="Y60" s="56"/>
      <c r="Z60" s="105" t="s">
        <v>196</v>
      </c>
      <c r="AA60" s="105" t="s">
        <v>196</v>
      </c>
      <c r="AB60" s="56" t="s">
        <v>659</v>
      </c>
      <c r="AC60" s="130">
        <f t="shared" si="2"/>
        <v>1512</v>
      </c>
      <c r="AD60" s="56"/>
      <c r="AE60" s="56"/>
      <c r="AF60" s="44" t="s">
        <v>263</v>
      </c>
      <c r="AG60" s="56"/>
      <c r="AH60" s="44" t="s">
        <v>663</v>
      </c>
      <c r="AI60" s="56" t="s">
        <v>272</v>
      </c>
      <c r="AJ60" s="56" t="s">
        <v>100</v>
      </c>
      <c r="AK60" s="56"/>
      <c r="AL60" s="56"/>
      <c r="AM60" s="46"/>
      <c r="AN60" s="56"/>
      <c r="AO60" s="56"/>
      <c r="AP60" s="56"/>
      <c r="AQ60" s="56"/>
      <c r="AR60" s="56"/>
      <c r="AS60" s="56"/>
      <c r="AT60" s="56"/>
      <c r="AU60" s="56"/>
    </row>
    <row r="61" spans="1:47" ht="15" customHeight="1">
      <c r="A61" s="68" t="s">
        <v>463</v>
      </c>
      <c r="B61" s="105" t="s">
        <v>196</v>
      </c>
      <c r="C61" s="10" t="s">
        <v>505</v>
      </c>
      <c r="D61" s="17" t="s">
        <v>220</v>
      </c>
      <c r="E61" s="133" t="s">
        <v>599</v>
      </c>
      <c r="F61" s="56"/>
      <c r="G61" s="56"/>
      <c r="H61" s="4" t="s">
        <v>635</v>
      </c>
      <c r="I61" s="10">
        <v>100</v>
      </c>
      <c r="J61" s="10">
        <v>711000000</v>
      </c>
      <c r="K61" s="6" t="s">
        <v>636</v>
      </c>
      <c r="L61" s="10" t="s">
        <v>82</v>
      </c>
      <c r="M61" s="6" t="s">
        <v>274</v>
      </c>
      <c r="N61" s="4" t="s">
        <v>644</v>
      </c>
      <c r="O61" s="10" t="s">
        <v>82</v>
      </c>
      <c r="P61" s="6">
        <v>0</v>
      </c>
      <c r="Q61" s="10">
        <v>166</v>
      </c>
      <c r="R61" s="10" t="s">
        <v>653</v>
      </c>
      <c r="S61" s="10">
        <v>2500</v>
      </c>
      <c r="T61" s="124">
        <v>157.3</v>
      </c>
      <c r="U61" s="124">
        <f t="shared" si="0"/>
        <v>393250</v>
      </c>
      <c r="V61" s="123">
        <f t="shared" si="1"/>
        <v>440440</v>
      </c>
      <c r="W61" s="37" t="s">
        <v>658</v>
      </c>
      <c r="X61" s="56">
        <v>2013</v>
      </c>
      <c r="Y61" s="56"/>
      <c r="Z61" s="105" t="s">
        <v>196</v>
      </c>
      <c r="AA61" s="105" t="s">
        <v>196</v>
      </c>
      <c r="AB61" s="56" t="s">
        <v>659</v>
      </c>
      <c r="AC61" s="130">
        <f t="shared" si="2"/>
        <v>176.17600000000002</v>
      </c>
      <c r="AD61" s="56"/>
      <c r="AE61" s="56"/>
      <c r="AF61" s="44" t="s">
        <v>263</v>
      </c>
      <c r="AG61" s="56"/>
      <c r="AH61" s="6" t="s">
        <v>668</v>
      </c>
      <c r="AI61" s="56" t="s">
        <v>272</v>
      </c>
      <c r="AJ61" s="56" t="s">
        <v>100</v>
      </c>
      <c r="AK61" s="56"/>
      <c r="AL61" s="56"/>
      <c r="AM61" s="46"/>
      <c r="AN61" s="56"/>
      <c r="AO61" s="56"/>
      <c r="AP61" s="56"/>
      <c r="AQ61" s="56"/>
      <c r="AR61" s="56"/>
      <c r="AS61" s="56"/>
      <c r="AT61" s="56"/>
      <c r="AU61" s="56"/>
    </row>
    <row r="62" spans="1:47" ht="15" customHeight="1">
      <c r="A62" s="68" t="s">
        <v>464</v>
      </c>
      <c r="B62" s="105" t="s">
        <v>196</v>
      </c>
      <c r="C62" s="6" t="s">
        <v>506</v>
      </c>
      <c r="D62" s="17" t="s">
        <v>221</v>
      </c>
      <c r="E62" s="133" t="s">
        <v>167</v>
      </c>
      <c r="F62" s="56"/>
      <c r="G62" s="56"/>
      <c r="H62" s="4" t="s">
        <v>635</v>
      </c>
      <c r="I62" s="10">
        <v>0</v>
      </c>
      <c r="J62" s="10">
        <v>711000000</v>
      </c>
      <c r="K62" s="6" t="s">
        <v>636</v>
      </c>
      <c r="L62" s="10" t="s">
        <v>82</v>
      </c>
      <c r="M62" s="6" t="s">
        <v>274</v>
      </c>
      <c r="N62" s="4" t="s">
        <v>644</v>
      </c>
      <c r="O62" s="10" t="s">
        <v>82</v>
      </c>
      <c r="P62" s="6">
        <v>0</v>
      </c>
      <c r="Q62" s="10">
        <v>796</v>
      </c>
      <c r="R62" s="18" t="s">
        <v>98</v>
      </c>
      <c r="S62" s="10">
        <v>3</v>
      </c>
      <c r="T62" s="124">
        <v>2867.7</v>
      </c>
      <c r="U62" s="124">
        <f t="shared" si="0"/>
        <v>8603.099999999999</v>
      </c>
      <c r="V62" s="123">
        <f t="shared" si="1"/>
        <v>9635.472</v>
      </c>
      <c r="W62" s="37" t="s">
        <v>658</v>
      </c>
      <c r="X62" s="56">
        <v>2013</v>
      </c>
      <c r="Y62" s="56"/>
      <c r="Z62" s="105" t="s">
        <v>196</v>
      </c>
      <c r="AA62" s="105" t="s">
        <v>196</v>
      </c>
      <c r="AB62" s="56" t="s">
        <v>659</v>
      </c>
      <c r="AC62" s="130">
        <f t="shared" si="2"/>
        <v>3211.824</v>
      </c>
      <c r="AD62" s="56"/>
      <c r="AE62" s="56"/>
      <c r="AF62" s="44" t="s">
        <v>263</v>
      </c>
      <c r="AG62" s="56"/>
      <c r="AH62" s="6" t="s">
        <v>270</v>
      </c>
      <c r="AI62" s="56" t="s">
        <v>272</v>
      </c>
      <c r="AJ62" s="56" t="s">
        <v>100</v>
      </c>
      <c r="AK62" s="56"/>
      <c r="AL62" s="56"/>
      <c r="AM62" s="46"/>
      <c r="AN62" s="56"/>
      <c r="AO62" s="56"/>
      <c r="AP62" s="56"/>
      <c r="AQ62" s="56"/>
      <c r="AR62" s="56"/>
      <c r="AS62" s="56"/>
      <c r="AT62" s="56"/>
      <c r="AU62" s="56"/>
    </row>
    <row r="63" spans="1:47" ht="15" customHeight="1">
      <c r="A63" s="68" t="s">
        <v>465</v>
      </c>
      <c r="B63" s="105" t="s">
        <v>196</v>
      </c>
      <c r="C63" s="6" t="s">
        <v>506</v>
      </c>
      <c r="D63" s="17" t="s">
        <v>221</v>
      </c>
      <c r="E63" s="133" t="s">
        <v>168</v>
      </c>
      <c r="F63" s="56"/>
      <c r="G63" s="56"/>
      <c r="H63" s="4" t="s">
        <v>635</v>
      </c>
      <c r="I63" s="10">
        <v>0</v>
      </c>
      <c r="J63" s="10">
        <v>711000000</v>
      </c>
      <c r="K63" s="6" t="s">
        <v>636</v>
      </c>
      <c r="L63" s="10" t="s">
        <v>82</v>
      </c>
      <c r="M63" s="6" t="s">
        <v>274</v>
      </c>
      <c r="N63" s="4" t="s">
        <v>644</v>
      </c>
      <c r="O63" s="10" t="s">
        <v>82</v>
      </c>
      <c r="P63" s="6">
        <v>0</v>
      </c>
      <c r="Q63" s="10">
        <v>796</v>
      </c>
      <c r="R63" s="18" t="s">
        <v>98</v>
      </c>
      <c r="S63" s="10">
        <v>5</v>
      </c>
      <c r="T63" s="124">
        <v>2249.5</v>
      </c>
      <c r="U63" s="124">
        <f t="shared" si="0"/>
        <v>11247.5</v>
      </c>
      <c r="V63" s="123">
        <f t="shared" si="1"/>
        <v>12597.199999999999</v>
      </c>
      <c r="W63" s="37" t="s">
        <v>658</v>
      </c>
      <c r="X63" s="56">
        <v>2013</v>
      </c>
      <c r="Y63" s="56"/>
      <c r="Z63" s="105" t="s">
        <v>196</v>
      </c>
      <c r="AA63" s="105" t="s">
        <v>196</v>
      </c>
      <c r="AB63" s="56" t="s">
        <v>659</v>
      </c>
      <c r="AC63" s="130">
        <f t="shared" si="2"/>
        <v>2519.44</v>
      </c>
      <c r="AD63" s="56"/>
      <c r="AE63" s="56"/>
      <c r="AF63" s="44" t="s">
        <v>263</v>
      </c>
      <c r="AG63" s="56"/>
      <c r="AH63" s="6" t="s">
        <v>270</v>
      </c>
      <c r="AI63" s="56" t="s">
        <v>272</v>
      </c>
      <c r="AJ63" s="56" t="s">
        <v>100</v>
      </c>
      <c r="AK63" s="56"/>
      <c r="AL63" s="56"/>
      <c r="AM63" s="46"/>
      <c r="AN63" s="56"/>
      <c r="AO63" s="56"/>
      <c r="AP63" s="56"/>
      <c r="AQ63" s="56"/>
      <c r="AR63" s="56"/>
      <c r="AS63" s="56"/>
      <c r="AT63" s="56"/>
      <c r="AU63" s="56"/>
    </row>
    <row r="64" spans="1:47" ht="15" customHeight="1">
      <c r="A64" s="68" t="s">
        <v>466</v>
      </c>
      <c r="B64" s="105" t="s">
        <v>196</v>
      </c>
      <c r="C64" s="6" t="s">
        <v>277</v>
      </c>
      <c r="D64" s="17" t="s">
        <v>222</v>
      </c>
      <c r="E64" s="133" t="s">
        <v>169</v>
      </c>
      <c r="F64" s="56"/>
      <c r="G64" s="56"/>
      <c r="H64" s="4" t="s">
        <v>635</v>
      </c>
      <c r="I64" s="10">
        <v>0</v>
      </c>
      <c r="J64" s="10">
        <v>711000000</v>
      </c>
      <c r="K64" s="6" t="s">
        <v>636</v>
      </c>
      <c r="L64" s="10" t="s">
        <v>82</v>
      </c>
      <c r="M64" s="6" t="s">
        <v>274</v>
      </c>
      <c r="N64" s="4" t="s">
        <v>644</v>
      </c>
      <c r="O64" s="10" t="s">
        <v>82</v>
      </c>
      <c r="P64" s="6">
        <v>0</v>
      </c>
      <c r="Q64" s="10">
        <v>796</v>
      </c>
      <c r="R64" s="18" t="s">
        <v>98</v>
      </c>
      <c r="S64" s="10">
        <v>20</v>
      </c>
      <c r="T64" s="124">
        <v>396</v>
      </c>
      <c r="U64" s="124">
        <f t="shared" si="0"/>
        <v>7920</v>
      </c>
      <c r="V64" s="123">
        <f t="shared" si="1"/>
        <v>8870.4</v>
      </c>
      <c r="W64" s="37" t="s">
        <v>658</v>
      </c>
      <c r="X64" s="56">
        <v>2013</v>
      </c>
      <c r="Y64" s="56"/>
      <c r="Z64" s="105" t="s">
        <v>196</v>
      </c>
      <c r="AA64" s="105" t="s">
        <v>196</v>
      </c>
      <c r="AB64" s="56" t="s">
        <v>659</v>
      </c>
      <c r="AC64" s="130">
        <f t="shared" si="2"/>
        <v>443.52</v>
      </c>
      <c r="AD64" s="56"/>
      <c r="AE64" s="56"/>
      <c r="AF64" s="44" t="s">
        <v>263</v>
      </c>
      <c r="AG64" s="56"/>
      <c r="AH64" s="6" t="s">
        <v>270</v>
      </c>
      <c r="AI64" s="56" t="s">
        <v>272</v>
      </c>
      <c r="AJ64" s="56" t="s">
        <v>100</v>
      </c>
      <c r="AK64" s="56"/>
      <c r="AL64" s="56"/>
      <c r="AM64" s="46"/>
      <c r="AN64" s="56"/>
      <c r="AO64" s="56"/>
      <c r="AP64" s="56"/>
      <c r="AQ64" s="56"/>
      <c r="AR64" s="56"/>
      <c r="AS64" s="56"/>
      <c r="AT64" s="56"/>
      <c r="AU64" s="56"/>
    </row>
    <row r="65" spans="1:47" ht="15" customHeight="1">
      <c r="A65" s="68" t="s">
        <v>467</v>
      </c>
      <c r="B65" s="105" t="s">
        <v>196</v>
      </c>
      <c r="C65" s="13" t="s">
        <v>507</v>
      </c>
      <c r="D65" s="6" t="s">
        <v>223</v>
      </c>
      <c r="E65" s="57" t="s">
        <v>170</v>
      </c>
      <c r="F65" s="56"/>
      <c r="G65" s="56"/>
      <c r="H65" s="4" t="s">
        <v>635</v>
      </c>
      <c r="I65" s="10">
        <v>0</v>
      </c>
      <c r="J65" s="10">
        <v>711000000</v>
      </c>
      <c r="K65" s="6" t="s">
        <v>636</v>
      </c>
      <c r="L65" s="10" t="s">
        <v>82</v>
      </c>
      <c r="M65" s="6" t="s">
        <v>274</v>
      </c>
      <c r="N65" s="4" t="s">
        <v>644</v>
      </c>
      <c r="O65" s="10" t="s">
        <v>82</v>
      </c>
      <c r="P65" s="6">
        <v>0</v>
      </c>
      <c r="Q65" s="10">
        <v>796</v>
      </c>
      <c r="R65" s="18" t="s">
        <v>98</v>
      </c>
      <c r="S65" s="10">
        <v>5</v>
      </c>
      <c r="T65" s="124">
        <v>1180.3</v>
      </c>
      <c r="U65" s="124">
        <f t="shared" si="0"/>
        <v>5901.5</v>
      </c>
      <c r="V65" s="123">
        <f t="shared" si="1"/>
        <v>6609.68</v>
      </c>
      <c r="W65" s="37" t="s">
        <v>658</v>
      </c>
      <c r="X65" s="56">
        <v>2013</v>
      </c>
      <c r="Y65" s="56"/>
      <c r="Z65" s="105" t="s">
        <v>196</v>
      </c>
      <c r="AA65" s="105" t="s">
        <v>196</v>
      </c>
      <c r="AB65" s="56" t="s">
        <v>659</v>
      </c>
      <c r="AC65" s="130">
        <f t="shared" si="2"/>
        <v>1321.936</v>
      </c>
      <c r="AD65" s="56"/>
      <c r="AE65" s="56"/>
      <c r="AF65" s="44" t="s">
        <v>263</v>
      </c>
      <c r="AG65" s="56"/>
      <c r="AH65" s="6" t="s">
        <v>270</v>
      </c>
      <c r="AI65" s="56" t="s">
        <v>272</v>
      </c>
      <c r="AJ65" s="56" t="s">
        <v>100</v>
      </c>
      <c r="AK65" s="56"/>
      <c r="AL65" s="56"/>
      <c r="AM65" s="46"/>
      <c r="AN65" s="56"/>
      <c r="AO65" s="56"/>
      <c r="AP65" s="56"/>
      <c r="AQ65" s="56"/>
      <c r="AR65" s="56"/>
      <c r="AS65" s="56"/>
      <c r="AT65" s="56"/>
      <c r="AU65" s="56"/>
    </row>
    <row r="66" spans="1:47" ht="15" customHeight="1">
      <c r="A66" s="68" t="s">
        <v>468</v>
      </c>
      <c r="B66" s="105" t="s">
        <v>196</v>
      </c>
      <c r="C66" s="10" t="s">
        <v>507</v>
      </c>
      <c r="D66" s="6" t="s">
        <v>224</v>
      </c>
      <c r="E66" s="57" t="s">
        <v>608</v>
      </c>
      <c r="F66" s="56"/>
      <c r="G66" s="56"/>
      <c r="H66" s="4" t="s">
        <v>635</v>
      </c>
      <c r="I66" s="10">
        <v>0</v>
      </c>
      <c r="J66" s="10">
        <v>711000000</v>
      </c>
      <c r="K66" s="6" t="s">
        <v>636</v>
      </c>
      <c r="L66" s="10" t="s">
        <v>82</v>
      </c>
      <c r="M66" s="6" t="s">
        <v>274</v>
      </c>
      <c r="N66" s="4" t="s">
        <v>644</v>
      </c>
      <c r="O66" s="10" t="s">
        <v>82</v>
      </c>
      <c r="P66" s="6">
        <v>0</v>
      </c>
      <c r="Q66" s="10">
        <v>796</v>
      </c>
      <c r="R66" s="18" t="s">
        <v>98</v>
      </c>
      <c r="S66" s="10">
        <v>2</v>
      </c>
      <c r="T66" s="124">
        <v>473</v>
      </c>
      <c r="U66" s="124">
        <f t="shared" si="0"/>
        <v>946</v>
      </c>
      <c r="V66" s="123">
        <f t="shared" si="1"/>
        <v>1059.52</v>
      </c>
      <c r="W66" s="37" t="s">
        <v>658</v>
      </c>
      <c r="X66" s="56">
        <v>2013</v>
      </c>
      <c r="Y66" s="56"/>
      <c r="Z66" s="105" t="s">
        <v>196</v>
      </c>
      <c r="AA66" s="105" t="s">
        <v>196</v>
      </c>
      <c r="AB66" s="56" t="s">
        <v>659</v>
      </c>
      <c r="AC66" s="130">
        <f t="shared" si="2"/>
        <v>529.76</v>
      </c>
      <c r="AD66" s="56"/>
      <c r="AE66" s="56"/>
      <c r="AF66" s="44" t="s">
        <v>263</v>
      </c>
      <c r="AG66" s="56"/>
      <c r="AH66" s="6" t="s">
        <v>270</v>
      </c>
      <c r="AI66" s="56" t="s">
        <v>272</v>
      </c>
      <c r="AJ66" s="56" t="s">
        <v>100</v>
      </c>
      <c r="AK66" s="56"/>
      <c r="AL66" s="56"/>
      <c r="AM66" s="46"/>
      <c r="AN66" s="56"/>
      <c r="AO66" s="56"/>
      <c r="AP66" s="56"/>
      <c r="AQ66" s="56"/>
      <c r="AR66" s="56"/>
      <c r="AS66" s="56"/>
      <c r="AT66" s="56"/>
      <c r="AU66" s="56"/>
    </row>
    <row r="67" spans="1:47" ht="15" customHeight="1">
      <c r="A67" s="68" t="s">
        <v>469</v>
      </c>
      <c r="B67" s="105" t="s">
        <v>196</v>
      </c>
      <c r="C67" s="10" t="s">
        <v>507</v>
      </c>
      <c r="D67" s="6" t="s">
        <v>224</v>
      </c>
      <c r="E67" s="57" t="s">
        <v>608</v>
      </c>
      <c r="F67" s="56"/>
      <c r="G67" s="56"/>
      <c r="H67" s="4" t="s">
        <v>635</v>
      </c>
      <c r="I67" s="10">
        <v>0</v>
      </c>
      <c r="J67" s="10">
        <v>711000000</v>
      </c>
      <c r="K67" s="6" t="s">
        <v>636</v>
      </c>
      <c r="L67" s="10" t="s">
        <v>82</v>
      </c>
      <c r="M67" s="6" t="s">
        <v>274</v>
      </c>
      <c r="N67" s="4" t="s">
        <v>644</v>
      </c>
      <c r="O67" s="10" t="s">
        <v>82</v>
      </c>
      <c r="P67" s="6">
        <v>0</v>
      </c>
      <c r="Q67" s="10">
        <v>796</v>
      </c>
      <c r="R67" s="18" t="s">
        <v>98</v>
      </c>
      <c r="S67" s="10">
        <v>100</v>
      </c>
      <c r="T67" s="124">
        <v>45.1</v>
      </c>
      <c r="U67" s="124">
        <f t="shared" si="0"/>
        <v>4510</v>
      </c>
      <c r="V67" s="123">
        <f t="shared" si="1"/>
        <v>5051.2</v>
      </c>
      <c r="W67" s="37" t="s">
        <v>658</v>
      </c>
      <c r="X67" s="56">
        <v>2013</v>
      </c>
      <c r="Y67" s="56"/>
      <c r="Z67" s="105" t="s">
        <v>196</v>
      </c>
      <c r="AA67" s="105" t="s">
        <v>196</v>
      </c>
      <c r="AB67" s="56" t="s">
        <v>659</v>
      </c>
      <c r="AC67" s="130">
        <f t="shared" si="2"/>
        <v>50.512</v>
      </c>
      <c r="AD67" s="56"/>
      <c r="AE67" s="56"/>
      <c r="AF67" s="44" t="s">
        <v>263</v>
      </c>
      <c r="AG67" s="56"/>
      <c r="AH67" s="6" t="s">
        <v>270</v>
      </c>
      <c r="AI67" s="56" t="s">
        <v>272</v>
      </c>
      <c r="AJ67" s="56" t="s">
        <v>100</v>
      </c>
      <c r="AK67" s="56"/>
      <c r="AL67" s="56"/>
      <c r="AM67" s="46"/>
      <c r="AN67" s="56"/>
      <c r="AO67" s="56"/>
      <c r="AP67" s="56"/>
      <c r="AQ67" s="56"/>
      <c r="AR67" s="56"/>
      <c r="AS67" s="56"/>
      <c r="AT67" s="56"/>
      <c r="AU67" s="56"/>
    </row>
    <row r="68" spans="1:47" ht="15" customHeight="1">
      <c r="A68" s="68" t="s">
        <v>470</v>
      </c>
      <c r="B68" s="105" t="s">
        <v>196</v>
      </c>
      <c r="C68" s="12" t="s">
        <v>508</v>
      </c>
      <c r="D68" s="6" t="s">
        <v>225</v>
      </c>
      <c r="E68" s="133" t="s">
        <v>611</v>
      </c>
      <c r="F68" s="56"/>
      <c r="G68" s="56"/>
      <c r="H68" s="4" t="s">
        <v>635</v>
      </c>
      <c r="I68" s="10">
        <v>0</v>
      </c>
      <c r="J68" s="10">
        <v>711000000</v>
      </c>
      <c r="K68" s="6" t="s">
        <v>636</v>
      </c>
      <c r="L68" s="10" t="s">
        <v>82</v>
      </c>
      <c r="M68" s="6" t="s">
        <v>274</v>
      </c>
      <c r="N68" s="4" t="s">
        <v>644</v>
      </c>
      <c r="O68" s="10" t="s">
        <v>82</v>
      </c>
      <c r="P68" s="6">
        <v>0</v>
      </c>
      <c r="Q68" s="10">
        <v>796</v>
      </c>
      <c r="R68" s="18" t="s">
        <v>98</v>
      </c>
      <c r="S68" s="10">
        <v>40</v>
      </c>
      <c r="T68" s="124">
        <v>52.8</v>
      </c>
      <c r="U68" s="124">
        <f t="shared" si="0"/>
        <v>2112</v>
      </c>
      <c r="V68" s="123">
        <f t="shared" si="1"/>
        <v>2365.44</v>
      </c>
      <c r="W68" s="37" t="s">
        <v>658</v>
      </c>
      <c r="X68" s="56">
        <v>2013</v>
      </c>
      <c r="Y68" s="56"/>
      <c r="Z68" s="105" t="s">
        <v>196</v>
      </c>
      <c r="AA68" s="105" t="s">
        <v>196</v>
      </c>
      <c r="AB68" s="56" t="s">
        <v>659</v>
      </c>
      <c r="AC68" s="130">
        <f t="shared" si="2"/>
        <v>59.136</v>
      </c>
      <c r="AD68" s="56"/>
      <c r="AE68" s="56"/>
      <c r="AF68" s="44" t="s">
        <v>263</v>
      </c>
      <c r="AG68" s="56"/>
      <c r="AH68" s="44" t="s">
        <v>669</v>
      </c>
      <c r="AI68" s="56" t="s">
        <v>272</v>
      </c>
      <c r="AJ68" s="56" t="s">
        <v>100</v>
      </c>
      <c r="AK68" s="56"/>
      <c r="AL68" s="56"/>
      <c r="AM68" s="46"/>
      <c r="AN68" s="56"/>
      <c r="AO68" s="56"/>
      <c r="AP68" s="56"/>
      <c r="AQ68" s="56"/>
      <c r="AR68" s="56"/>
      <c r="AS68" s="56"/>
      <c r="AT68" s="56"/>
      <c r="AU68" s="56"/>
    </row>
    <row r="69" spans="1:47" ht="15" customHeight="1">
      <c r="A69" s="68" t="s">
        <v>471</v>
      </c>
      <c r="B69" s="105" t="s">
        <v>196</v>
      </c>
      <c r="C69" s="12" t="s">
        <v>508</v>
      </c>
      <c r="D69" s="6" t="s">
        <v>225</v>
      </c>
      <c r="E69" s="133" t="s">
        <v>613</v>
      </c>
      <c r="F69" s="56"/>
      <c r="G69" s="56"/>
      <c r="H69" s="4" t="s">
        <v>635</v>
      </c>
      <c r="I69" s="10">
        <v>0</v>
      </c>
      <c r="J69" s="10">
        <v>711000000</v>
      </c>
      <c r="K69" s="6" t="s">
        <v>636</v>
      </c>
      <c r="L69" s="10" t="s">
        <v>82</v>
      </c>
      <c r="M69" s="6" t="s">
        <v>274</v>
      </c>
      <c r="N69" s="4" t="s">
        <v>644</v>
      </c>
      <c r="O69" s="10" t="s">
        <v>82</v>
      </c>
      <c r="P69" s="6">
        <v>0</v>
      </c>
      <c r="Q69" s="10">
        <v>796</v>
      </c>
      <c r="R69" s="18" t="s">
        <v>98</v>
      </c>
      <c r="S69" s="10">
        <v>50</v>
      </c>
      <c r="T69" s="124">
        <v>52.8</v>
      </c>
      <c r="U69" s="124">
        <f t="shared" si="0"/>
        <v>2640</v>
      </c>
      <c r="V69" s="123">
        <f t="shared" si="1"/>
        <v>2956.7999999999997</v>
      </c>
      <c r="W69" s="37" t="s">
        <v>658</v>
      </c>
      <c r="X69" s="56">
        <v>2013</v>
      </c>
      <c r="Y69" s="56"/>
      <c r="Z69" s="105" t="s">
        <v>196</v>
      </c>
      <c r="AA69" s="105" t="s">
        <v>196</v>
      </c>
      <c r="AB69" s="56" t="s">
        <v>659</v>
      </c>
      <c r="AC69" s="130">
        <f t="shared" si="2"/>
        <v>59.136</v>
      </c>
      <c r="AD69" s="56"/>
      <c r="AE69" s="56"/>
      <c r="AF69" s="44" t="s">
        <v>263</v>
      </c>
      <c r="AG69" s="56"/>
      <c r="AH69" s="44" t="s">
        <v>669</v>
      </c>
      <c r="AI69" s="56" t="s">
        <v>272</v>
      </c>
      <c r="AJ69" s="56" t="s">
        <v>100</v>
      </c>
      <c r="AK69" s="56"/>
      <c r="AL69" s="56"/>
      <c r="AM69" s="46"/>
      <c r="AN69" s="56"/>
      <c r="AO69" s="56"/>
      <c r="AP69" s="56"/>
      <c r="AQ69" s="56"/>
      <c r="AR69" s="56"/>
      <c r="AS69" s="56"/>
      <c r="AT69" s="56"/>
      <c r="AU69" s="56"/>
    </row>
    <row r="70" spans="1:47" ht="15" customHeight="1">
      <c r="A70" s="68" t="s">
        <v>472</v>
      </c>
      <c r="B70" s="105" t="s">
        <v>196</v>
      </c>
      <c r="C70" s="12" t="s">
        <v>508</v>
      </c>
      <c r="D70" s="6" t="s">
        <v>225</v>
      </c>
      <c r="E70" s="133" t="s">
        <v>615</v>
      </c>
      <c r="F70" s="56"/>
      <c r="G70" s="56"/>
      <c r="H70" s="4" t="s">
        <v>635</v>
      </c>
      <c r="I70" s="10">
        <v>0</v>
      </c>
      <c r="J70" s="10">
        <v>711000000</v>
      </c>
      <c r="K70" s="6" t="s">
        <v>636</v>
      </c>
      <c r="L70" s="10" t="s">
        <v>82</v>
      </c>
      <c r="M70" s="6" t="s">
        <v>274</v>
      </c>
      <c r="N70" s="4" t="s">
        <v>644</v>
      </c>
      <c r="O70" s="10" t="s">
        <v>82</v>
      </c>
      <c r="P70" s="6">
        <v>0</v>
      </c>
      <c r="Q70" s="10">
        <v>796</v>
      </c>
      <c r="R70" s="18" t="s">
        <v>98</v>
      </c>
      <c r="S70" s="10">
        <v>20</v>
      </c>
      <c r="T70" s="124">
        <v>756.8</v>
      </c>
      <c r="U70" s="124">
        <f t="shared" si="0"/>
        <v>15136</v>
      </c>
      <c r="V70" s="123">
        <f t="shared" si="1"/>
        <v>16952.32</v>
      </c>
      <c r="W70" s="37" t="s">
        <v>658</v>
      </c>
      <c r="X70" s="56">
        <v>2013</v>
      </c>
      <c r="Y70" s="56"/>
      <c r="Z70" s="105" t="s">
        <v>196</v>
      </c>
      <c r="AA70" s="105" t="s">
        <v>196</v>
      </c>
      <c r="AB70" s="56" t="s">
        <v>659</v>
      </c>
      <c r="AC70" s="130">
        <f t="shared" si="2"/>
        <v>847.616</v>
      </c>
      <c r="AD70" s="56"/>
      <c r="AE70" s="56"/>
      <c r="AF70" s="44" t="s">
        <v>263</v>
      </c>
      <c r="AG70" s="56"/>
      <c r="AH70" s="44" t="s">
        <v>669</v>
      </c>
      <c r="AI70" s="56" t="s">
        <v>272</v>
      </c>
      <c r="AJ70" s="56" t="s">
        <v>100</v>
      </c>
      <c r="AK70" s="56"/>
      <c r="AL70" s="56"/>
      <c r="AM70" s="46"/>
      <c r="AN70" s="56"/>
      <c r="AO70" s="56"/>
      <c r="AP70" s="56"/>
      <c r="AQ70" s="56"/>
      <c r="AR70" s="56"/>
      <c r="AS70" s="56"/>
      <c r="AT70" s="56"/>
      <c r="AU70" s="56"/>
    </row>
    <row r="71" spans="1:47" ht="15" customHeight="1">
      <c r="A71" s="68" t="s">
        <v>473</v>
      </c>
      <c r="B71" s="105" t="s">
        <v>196</v>
      </c>
      <c r="C71" s="12" t="s">
        <v>508</v>
      </c>
      <c r="D71" s="6" t="s">
        <v>225</v>
      </c>
      <c r="E71" s="133" t="s">
        <v>616</v>
      </c>
      <c r="F71" s="56"/>
      <c r="G71" s="56"/>
      <c r="H71" s="4" t="s">
        <v>635</v>
      </c>
      <c r="I71" s="10">
        <v>0</v>
      </c>
      <c r="J71" s="10">
        <v>711000000</v>
      </c>
      <c r="K71" s="6" t="s">
        <v>636</v>
      </c>
      <c r="L71" s="10" t="s">
        <v>82</v>
      </c>
      <c r="M71" s="6" t="s">
        <v>274</v>
      </c>
      <c r="N71" s="4" t="s">
        <v>644</v>
      </c>
      <c r="O71" s="10" t="s">
        <v>82</v>
      </c>
      <c r="P71" s="6">
        <v>0</v>
      </c>
      <c r="Q71" s="10">
        <v>796</v>
      </c>
      <c r="R71" s="18" t="s">
        <v>98</v>
      </c>
      <c r="S71" s="10">
        <v>20</v>
      </c>
      <c r="T71" s="124">
        <v>756.8</v>
      </c>
      <c r="U71" s="124">
        <f t="shared" si="0"/>
        <v>15136</v>
      </c>
      <c r="V71" s="123">
        <f t="shared" si="1"/>
        <v>16952.32</v>
      </c>
      <c r="W71" s="37" t="s">
        <v>658</v>
      </c>
      <c r="X71" s="56">
        <v>2013</v>
      </c>
      <c r="Y71" s="56"/>
      <c r="Z71" s="105" t="s">
        <v>196</v>
      </c>
      <c r="AA71" s="105" t="s">
        <v>196</v>
      </c>
      <c r="AB71" s="56" t="s">
        <v>659</v>
      </c>
      <c r="AC71" s="130">
        <f t="shared" si="2"/>
        <v>847.616</v>
      </c>
      <c r="AD71" s="56"/>
      <c r="AE71" s="56"/>
      <c r="AF71" s="44" t="s">
        <v>263</v>
      </c>
      <c r="AG71" s="56"/>
      <c r="AH71" s="44" t="s">
        <v>669</v>
      </c>
      <c r="AI71" s="56" t="s">
        <v>272</v>
      </c>
      <c r="AJ71" s="56" t="s">
        <v>100</v>
      </c>
      <c r="AK71" s="56"/>
      <c r="AL71" s="56"/>
      <c r="AM71" s="46"/>
      <c r="AN71" s="56"/>
      <c r="AO71" s="56"/>
      <c r="AP71" s="56"/>
      <c r="AQ71" s="56"/>
      <c r="AR71" s="56"/>
      <c r="AS71" s="56"/>
      <c r="AT71" s="56"/>
      <c r="AU71" s="56"/>
    </row>
    <row r="72" spans="1:47" ht="15" customHeight="1">
      <c r="A72" s="68" t="s">
        <v>474</v>
      </c>
      <c r="B72" s="105" t="s">
        <v>196</v>
      </c>
      <c r="C72" s="10" t="s">
        <v>509</v>
      </c>
      <c r="D72" s="10" t="s">
        <v>226</v>
      </c>
      <c r="E72" s="57" t="s">
        <v>618</v>
      </c>
      <c r="F72" s="56"/>
      <c r="G72" s="56"/>
      <c r="H72" s="4" t="s">
        <v>635</v>
      </c>
      <c r="I72" s="10">
        <v>0</v>
      </c>
      <c r="J72" s="10">
        <v>711000000</v>
      </c>
      <c r="K72" s="6" t="s">
        <v>636</v>
      </c>
      <c r="L72" s="10" t="s">
        <v>82</v>
      </c>
      <c r="M72" s="6" t="s">
        <v>274</v>
      </c>
      <c r="N72" s="4" t="s">
        <v>644</v>
      </c>
      <c r="O72" s="10" t="s">
        <v>82</v>
      </c>
      <c r="P72" s="6">
        <v>0</v>
      </c>
      <c r="Q72" s="10">
        <v>796</v>
      </c>
      <c r="R72" s="18" t="s">
        <v>98</v>
      </c>
      <c r="S72" s="10">
        <v>3</v>
      </c>
      <c r="T72" s="124">
        <v>9180.6</v>
      </c>
      <c r="U72" s="124">
        <f t="shared" si="0"/>
        <v>27541.800000000003</v>
      </c>
      <c r="V72" s="123">
        <f t="shared" si="1"/>
        <v>30846.816</v>
      </c>
      <c r="W72" s="37" t="s">
        <v>658</v>
      </c>
      <c r="X72" s="56">
        <v>2013</v>
      </c>
      <c r="Y72" s="56"/>
      <c r="Z72" s="105" t="s">
        <v>196</v>
      </c>
      <c r="AA72" s="105" t="s">
        <v>196</v>
      </c>
      <c r="AB72" s="56" t="s">
        <v>659</v>
      </c>
      <c r="AC72" s="130">
        <f t="shared" si="2"/>
        <v>10282.271999999999</v>
      </c>
      <c r="AD72" s="56"/>
      <c r="AE72" s="56"/>
      <c r="AF72" s="44" t="s">
        <v>263</v>
      </c>
      <c r="AG72" s="56"/>
      <c r="AH72" s="6" t="s">
        <v>270</v>
      </c>
      <c r="AI72" s="56" t="s">
        <v>272</v>
      </c>
      <c r="AJ72" s="56" t="s">
        <v>100</v>
      </c>
      <c r="AK72" s="56"/>
      <c r="AL72" s="56"/>
      <c r="AM72" s="46"/>
      <c r="AN72" s="56"/>
      <c r="AO72" s="56"/>
      <c r="AP72" s="56"/>
      <c r="AQ72" s="56"/>
      <c r="AR72" s="56"/>
      <c r="AS72" s="56"/>
      <c r="AT72" s="56"/>
      <c r="AU72" s="56"/>
    </row>
    <row r="73" spans="1:47" ht="15" customHeight="1">
      <c r="A73" s="68" t="s">
        <v>475</v>
      </c>
      <c r="B73" s="105" t="s">
        <v>196</v>
      </c>
      <c r="C73" s="10" t="s">
        <v>507</v>
      </c>
      <c r="D73" s="6" t="s">
        <v>227</v>
      </c>
      <c r="E73" s="9" t="s">
        <v>620</v>
      </c>
      <c r="F73" s="56"/>
      <c r="G73" s="56"/>
      <c r="H73" s="4" t="s">
        <v>635</v>
      </c>
      <c r="I73" s="10">
        <v>0</v>
      </c>
      <c r="J73" s="10">
        <v>711000000</v>
      </c>
      <c r="K73" s="6" t="s">
        <v>636</v>
      </c>
      <c r="L73" s="10" t="s">
        <v>82</v>
      </c>
      <c r="M73" s="6" t="s">
        <v>274</v>
      </c>
      <c r="N73" s="4" t="s">
        <v>644</v>
      </c>
      <c r="O73" s="10" t="s">
        <v>82</v>
      </c>
      <c r="P73" s="6">
        <v>0</v>
      </c>
      <c r="Q73" s="10">
        <v>796</v>
      </c>
      <c r="R73" s="18" t="s">
        <v>98</v>
      </c>
      <c r="S73" s="10">
        <v>8</v>
      </c>
      <c r="T73" s="124">
        <v>4939</v>
      </c>
      <c r="U73" s="124">
        <f t="shared" si="0"/>
        <v>39512</v>
      </c>
      <c r="V73" s="123">
        <f t="shared" si="1"/>
        <v>44253.44</v>
      </c>
      <c r="W73" s="37" t="s">
        <v>658</v>
      </c>
      <c r="X73" s="56">
        <v>2013</v>
      </c>
      <c r="Y73" s="56"/>
      <c r="Z73" s="105" t="s">
        <v>196</v>
      </c>
      <c r="AA73" s="105" t="s">
        <v>196</v>
      </c>
      <c r="AB73" s="56" t="s">
        <v>659</v>
      </c>
      <c r="AC73" s="130">
        <f t="shared" si="2"/>
        <v>5531.68</v>
      </c>
      <c r="AD73" s="56"/>
      <c r="AE73" s="56"/>
      <c r="AF73" s="44" t="s">
        <v>263</v>
      </c>
      <c r="AG73" s="56"/>
      <c r="AH73" s="6" t="s">
        <v>270</v>
      </c>
      <c r="AI73" s="56" t="s">
        <v>272</v>
      </c>
      <c r="AJ73" s="56" t="s">
        <v>100</v>
      </c>
      <c r="AK73" s="56"/>
      <c r="AL73" s="56"/>
      <c r="AM73" s="46"/>
      <c r="AN73" s="56"/>
      <c r="AO73" s="56"/>
      <c r="AP73" s="56"/>
      <c r="AQ73" s="56"/>
      <c r="AR73" s="56"/>
      <c r="AS73" s="56"/>
      <c r="AT73" s="56"/>
      <c r="AU73" s="56"/>
    </row>
    <row r="74" spans="1:47" ht="15" customHeight="1">
      <c r="A74" s="68" t="s">
        <v>476</v>
      </c>
      <c r="B74" s="105" t="s">
        <v>196</v>
      </c>
      <c r="C74" s="10" t="s">
        <v>507</v>
      </c>
      <c r="D74" s="6" t="s">
        <v>621</v>
      </c>
      <c r="E74" s="9" t="s">
        <v>622</v>
      </c>
      <c r="F74" s="56"/>
      <c r="G74" s="56"/>
      <c r="H74" s="4" t="s">
        <v>635</v>
      </c>
      <c r="I74" s="10">
        <v>0</v>
      </c>
      <c r="J74" s="10">
        <v>711000000</v>
      </c>
      <c r="K74" s="6" t="s">
        <v>636</v>
      </c>
      <c r="L74" s="10" t="s">
        <v>82</v>
      </c>
      <c r="M74" s="6" t="s">
        <v>274</v>
      </c>
      <c r="N74" s="4" t="s">
        <v>644</v>
      </c>
      <c r="O74" s="10" t="s">
        <v>82</v>
      </c>
      <c r="P74" s="6">
        <v>0</v>
      </c>
      <c r="Q74" s="10">
        <v>796</v>
      </c>
      <c r="R74" s="18" t="s">
        <v>98</v>
      </c>
      <c r="S74" s="10">
        <v>8</v>
      </c>
      <c r="T74" s="124">
        <v>7145.6</v>
      </c>
      <c r="U74" s="124">
        <f t="shared" si="0"/>
        <v>57164.8</v>
      </c>
      <c r="V74" s="123">
        <f t="shared" si="1"/>
        <v>64024.576</v>
      </c>
      <c r="W74" s="37" t="s">
        <v>658</v>
      </c>
      <c r="X74" s="56">
        <v>2013</v>
      </c>
      <c r="Y74" s="56"/>
      <c r="Z74" s="105" t="s">
        <v>196</v>
      </c>
      <c r="AA74" s="105" t="s">
        <v>196</v>
      </c>
      <c r="AB74" s="56" t="s">
        <v>659</v>
      </c>
      <c r="AC74" s="130">
        <f t="shared" si="2"/>
        <v>8003.072</v>
      </c>
      <c r="AD74" s="56"/>
      <c r="AE74" s="56"/>
      <c r="AF74" s="44" t="s">
        <v>263</v>
      </c>
      <c r="AG74" s="56"/>
      <c r="AH74" s="6" t="s">
        <v>270</v>
      </c>
      <c r="AI74" s="56" t="s">
        <v>272</v>
      </c>
      <c r="AJ74" s="56" t="s">
        <v>100</v>
      </c>
      <c r="AK74" s="56"/>
      <c r="AL74" s="56"/>
      <c r="AM74" s="46"/>
      <c r="AN74" s="56"/>
      <c r="AO74" s="56"/>
      <c r="AP74" s="56"/>
      <c r="AQ74" s="56"/>
      <c r="AR74" s="56"/>
      <c r="AS74" s="56"/>
      <c r="AT74" s="56"/>
      <c r="AU74" s="56"/>
    </row>
    <row r="75" spans="1:47" ht="15" customHeight="1">
      <c r="A75" s="68" t="s">
        <v>477</v>
      </c>
      <c r="B75" s="105" t="s">
        <v>196</v>
      </c>
      <c r="C75" s="14" t="s">
        <v>510</v>
      </c>
      <c r="D75" s="10" t="s">
        <v>228</v>
      </c>
      <c r="E75" s="57" t="s">
        <v>624</v>
      </c>
      <c r="F75" s="56"/>
      <c r="G75" s="56"/>
      <c r="H75" s="4" t="s">
        <v>635</v>
      </c>
      <c r="I75" s="10">
        <v>0</v>
      </c>
      <c r="J75" s="10">
        <v>711000000</v>
      </c>
      <c r="K75" s="6" t="s">
        <v>636</v>
      </c>
      <c r="L75" s="10" t="s">
        <v>82</v>
      </c>
      <c r="M75" s="6" t="s">
        <v>274</v>
      </c>
      <c r="N75" s="4" t="s">
        <v>644</v>
      </c>
      <c r="O75" s="10" t="s">
        <v>82</v>
      </c>
      <c r="P75" s="6">
        <v>0</v>
      </c>
      <c r="Q75" s="10">
        <v>778</v>
      </c>
      <c r="R75" s="10" t="s">
        <v>99</v>
      </c>
      <c r="S75" s="10">
        <v>100</v>
      </c>
      <c r="T75" s="124">
        <v>966.9</v>
      </c>
      <c r="U75" s="124">
        <f t="shared" si="0"/>
        <v>96690</v>
      </c>
      <c r="V75" s="123">
        <f t="shared" si="1"/>
        <v>108292.8</v>
      </c>
      <c r="W75" s="37" t="s">
        <v>658</v>
      </c>
      <c r="X75" s="56">
        <v>2013</v>
      </c>
      <c r="Y75" s="56"/>
      <c r="Z75" s="105" t="s">
        <v>196</v>
      </c>
      <c r="AA75" s="105" t="s">
        <v>196</v>
      </c>
      <c r="AB75" s="56" t="s">
        <v>659</v>
      </c>
      <c r="AC75" s="130">
        <f t="shared" si="2"/>
        <v>1082.928</v>
      </c>
      <c r="AD75" s="56"/>
      <c r="AE75" s="56"/>
      <c r="AF75" s="44" t="s">
        <v>263</v>
      </c>
      <c r="AG75" s="56"/>
      <c r="AH75" s="6" t="s">
        <v>270</v>
      </c>
      <c r="AI75" s="56" t="s">
        <v>272</v>
      </c>
      <c r="AJ75" s="56" t="s">
        <v>100</v>
      </c>
      <c r="AK75" s="56"/>
      <c r="AL75" s="56"/>
      <c r="AM75" s="46"/>
      <c r="AN75" s="56"/>
      <c r="AO75" s="56"/>
      <c r="AP75" s="56"/>
      <c r="AQ75" s="56"/>
      <c r="AR75" s="56"/>
      <c r="AS75" s="56"/>
      <c r="AT75" s="56"/>
      <c r="AU75" s="56"/>
    </row>
    <row r="76" spans="1:47" ht="15" customHeight="1">
      <c r="A76" s="68" t="s">
        <v>478</v>
      </c>
      <c r="B76" s="105" t="s">
        <v>196</v>
      </c>
      <c r="C76" s="10" t="s">
        <v>507</v>
      </c>
      <c r="D76" s="6" t="s">
        <v>229</v>
      </c>
      <c r="E76" s="57" t="s">
        <v>626</v>
      </c>
      <c r="F76" s="56"/>
      <c r="G76" s="56"/>
      <c r="H76" s="4" t="s">
        <v>635</v>
      </c>
      <c r="I76" s="10">
        <v>0</v>
      </c>
      <c r="J76" s="10">
        <v>711000000</v>
      </c>
      <c r="K76" s="6" t="s">
        <v>636</v>
      </c>
      <c r="L76" s="10" t="s">
        <v>82</v>
      </c>
      <c r="M76" s="6" t="s">
        <v>274</v>
      </c>
      <c r="N76" s="4" t="s">
        <v>644</v>
      </c>
      <c r="O76" s="10" t="s">
        <v>82</v>
      </c>
      <c r="P76" s="6">
        <v>0</v>
      </c>
      <c r="Q76" s="10">
        <v>796</v>
      </c>
      <c r="R76" s="18" t="s">
        <v>98</v>
      </c>
      <c r="S76" s="10">
        <v>400</v>
      </c>
      <c r="T76" s="124">
        <v>129.8</v>
      </c>
      <c r="U76" s="124">
        <f t="shared" si="0"/>
        <v>51920.00000000001</v>
      </c>
      <c r="V76" s="123">
        <f t="shared" si="1"/>
        <v>58150.40000000001</v>
      </c>
      <c r="W76" s="37" t="s">
        <v>658</v>
      </c>
      <c r="X76" s="56">
        <v>2013</v>
      </c>
      <c r="Y76" s="56"/>
      <c r="Z76" s="105" t="s">
        <v>196</v>
      </c>
      <c r="AA76" s="105" t="s">
        <v>196</v>
      </c>
      <c r="AB76" s="56" t="s">
        <v>659</v>
      </c>
      <c r="AC76" s="130">
        <f t="shared" si="2"/>
        <v>145.376</v>
      </c>
      <c r="AD76" s="56"/>
      <c r="AE76" s="56"/>
      <c r="AF76" s="44" t="s">
        <v>263</v>
      </c>
      <c r="AG76" s="56"/>
      <c r="AH76" s="6" t="s">
        <v>270</v>
      </c>
      <c r="AI76" s="56" t="s">
        <v>272</v>
      </c>
      <c r="AJ76" s="56" t="s">
        <v>100</v>
      </c>
      <c r="AK76" s="56"/>
      <c r="AL76" s="56"/>
      <c r="AM76" s="46"/>
      <c r="AN76" s="56"/>
      <c r="AO76" s="56"/>
      <c r="AP76" s="56"/>
      <c r="AQ76" s="56"/>
      <c r="AR76" s="56"/>
      <c r="AS76" s="56"/>
      <c r="AT76" s="56"/>
      <c r="AU76" s="56"/>
    </row>
    <row r="77" spans="1:47" ht="15" customHeight="1">
      <c r="A77" s="68" t="s">
        <v>479</v>
      </c>
      <c r="B77" s="105" t="s">
        <v>196</v>
      </c>
      <c r="C77" s="15" t="s">
        <v>489</v>
      </c>
      <c r="D77" s="17" t="s">
        <v>230</v>
      </c>
      <c r="E77" s="133" t="s">
        <v>628</v>
      </c>
      <c r="F77" s="56"/>
      <c r="G77" s="56"/>
      <c r="H77" s="4" t="s">
        <v>635</v>
      </c>
      <c r="I77" s="10">
        <v>0</v>
      </c>
      <c r="J77" s="10">
        <v>711000000</v>
      </c>
      <c r="K77" s="6" t="s">
        <v>636</v>
      </c>
      <c r="L77" s="10" t="s">
        <v>82</v>
      </c>
      <c r="M77" s="6" t="s">
        <v>274</v>
      </c>
      <c r="N77" s="4" t="s">
        <v>644</v>
      </c>
      <c r="O77" s="10" t="s">
        <v>82</v>
      </c>
      <c r="P77" s="6">
        <v>0</v>
      </c>
      <c r="Q77" s="10">
        <v>796</v>
      </c>
      <c r="R77" s="18" t="s">
        <v>98</v>
      </c>
      <c r="S77" s="10">
        <v>12</v>
      </c>
      <c r="T77" s="124">
        <v>132</v>
      </c>
      <c r="U77" s="124">
        <f t="shared" si="0"/>
        <v>1584</v>
      </c>
      <c r="V77" s="123">
        <f>(U77/100)*112</f>
        <v>1774.08</v>
      </c>
      <c r="W77" s="37" t="s">
        <v>658</v>
      </c>
      <c r="X77" s="56">
        <v>2013</v>
      </c>
      <c r="Y77" s="56"/>
      <c r="Z77" s="105" t="s">
        <v>196</v>
      </c>
      <c r="AA77" s="105" t="s">
        <v>196</v>
      </c>
      <c r="AB77" s="56" t="s">
        <v>659</v>
      </c>
      <c r="AC77" s="130">
        <f t="shared" si="2"/>
        <v>147.84</v>
      </c>
      <c r="AD77" s="56"/>
      <c r="AE77" s="56"/>
      <c r="AF77" s="44" t="s">
        <v>263</v>
      </c>
      <c r="AG77" s="56"/>
      <c r="AH77" s="44" t="s">
        <v>268</v>
      </c>
      <c r="AI77" s="56" t="s">
        <v>272</v>
      </c>
      <c r="AJ77" s="56" t="s">
        <v>100</v>
      </c>
      <c r="AK77" s="56"/>
      <c r="AL77" s="56"/>
      <c r="AM77" s="116"/>
      <c r="AN77" s="56"/>
      <c r="AO77" s="56"/>
      <c r="AP77" s="56"/>
      <c r="AQ77" s="56"/>
      <c r="AR77" s="56"/>
      <c r="AS77" s="56"/>
      <c r="AT77" s="56"/>
      <c r="AU77" s="56"/>
    </row>
    <row r="78" spans="1:47" ht="15" customHeight="1">
      <c r="A78" s="68" t="s">
        <v>480</v>
      </c>
      <c r="B78" s="105" t="s">
        <v>196</v>
      </c>
      <c r="C78" s="12" t="s">
        <v>511</v>
      </c>
      <c r="D78" s="10" t="s">
        <v>231</v>
      </c>
      <c r="E78" s="134" t="s">
        <v>630</v>
      </c>
      <c r="F78" s="56"/>
      <c r="G78" s="56"/>
      <c r="H78" s="4" t="s">
        <v>635</v>
      </c>
      <c r="I78" s="10">
        <v>0</v>
      </c>
      <c r="J78" s="10">
        <v>711000000</v>
      </c>
      <c r="K78" s="6" t="s">
        <v>636</v>
      </c>
      <c r="L78" s="10" t="s">
        <v>80</v>
      </c>
      <c r="M78" s="6" t="s">
        <v>274</v>
      </c>
      <c r="N78" s="4" t="s">
        <v>644</v>
      </c>
      <c r="O78" s="10" t="s">
        <v>93</v>
      </c>
      <c r="P78" s="6">
        <v>0</v>
      </c>
      <c r="Q78" s="10">
        <v>796</v>
      </c>
      <c r="R78" s="18" t="s">
        <v>98</v>
      </c>
      <c r="S78" s="10">
        <v>300</v>
      </c>
      <c r="T78" s="124">
        <v>59.4</v>
      </c>
      <c r="U78" s="124">
        <f t="shared" si="0"/>
        <v>17820</v>
      </c>
      <c r="V78" s="123">
        <f t="shared" si="1"/>
        <v>19958.399999999998</v>
      </c>
      <c r="W78" s="37" t="s">
        <v>658</v>
      </c>
      <c r="X78" s="56">
        <v>2013</v>
      </c>
      <c r="Y78" s="56"/>
      <c r="Z78" s="105" t="s">
        <v>196</v>
      </c>
      <c r="AA78" s="105" t="s">
        <v>196</v>
      </c>
      <c r="AB78" s="56" t="s">
        <v>659</v>
      </c>
      <c r="AC78" s="130">
        <f t="shared" si="2"/>
        <v>66.52799999999999</v>
      </c>
      <c r="AD78" s="56"/>
      <c r="AE78" s="56"/>
      <c r="AF78" s="44" t="s">
        <v>263</v>
      </c>
      <c r="AG78" s="56"/>
      <c r="AH78" s="44" t="s">
        <v>268</v>
      </c>
      <c r="AI78" s="56" t="s">
        <v>272</v>
      </c>
      <c r="AJ78" s="56" t="s">
        <v>100</v>
      </c>
      <c r="AK78" s="56"/>
      <c r="AL78" s="56"/>
      <c r="AM78" s="116"/>
      <c r="AN78" s="56"/>
      <c r="AO78" s="56"/>
      <c r="AP78" s="56"/>
      <c r="AQ78" s="56"/>
      <c r="AR78" s="56"/>
      <c r="AS78" s="56"/>
      <c r="AT78" s="56"/>
      <c r="AU78" s="56"/>
    </row>
    <row r="79" spans="1:47" ht="15" customHeight="1">
      <c r="A79" s="68" t="s">
        <v>481</v>
      </c>
      <c r="B79" s="105" t="s">
        <v>196</v>
      </c>
      <c r="C79" s="12" t="s">
        <v>512</v>
      </c>
      <c r="D79" s="6" t="s">
        <v>232</v>
      </c>
      <c r="E79" s="135" t="s">
        <v>632</v>
      </c>
      <c r="F79" s="56"/>
      <c r="G79" s="56"/>
      <c r="H79" s="4" t="s">
        <v>635</v>
      </c>
      <c r="I79" s="10">
        <v>0</v>
      </c>
      <c r="J79" s="10">
        <v>711000000</v>
      </c>
      <c r="K79" s="6" t="s">
        <v>636</v>
      </c>
      <c r="L79" s="10" t="s">
        <v>80</v>
      </c>
      <c r="M79" s="6" t="s">
        <v>274</v>
      </c>
      <c r="N79" s="4" t="s">
        <v>644</v>
      </c>
      <c r="O79" s="10" t="s">
        <v>90</v>
      </c>
      <c r="P79" s="6">
        <v>0</v>
      </c>
      <c r="Q79" s="10">
        <v>112</v>
      </c>
      <c r="R79" s="10" t="s">
        <v>649</v>
      </c>
      <c r="S79" s="10">
        <v>500</v>
      </c>
      <c r="T79" s="124">
        <v>189.2</v>
      </c>
      <c r="U79" s="124">
        <f t="shared" si="0"/>
        <v>94600</v>
      </c>
      <c r="V79" s="123">
        <f t="shared" si="1"/>
        <v>105952</v>
      </c>
      <c r="W79" s="37" t="s">
        <v>658</v>
      </c>
      <c r="X79" s="56">
        <v>2013</v>
      </c>
      <c r="Y79" s="56"/>
      <c r="Z79" s="105" t="s">
        <v>196</v>
      </c>
      <c r="AA79" s="105" t="s">
        <v>196</v>
      </c>
      <c r="AB79" s="56" t="s">
        <v>659</v>
      </c>
      <c r="AC79" s="130">
        <f t="shared" si="2"/>
        <v>211.904</v>
      </c>
      <c r="AD79" s="56"/>
      <c r="AE79" s="56"/>
      <c r="AF79" s="44" t="s">
        <v>263</v>
      </c>
      <c r="AG79" s="56"/>
      <c r="AH79" s="44" t="s">
        <v>271</v>
      </c>
      <c r="AI79" s="56" t="s">
        <v>272</v>
      </c>
      <c r="AJ79" s="56" t="s">
        <v>100</v>
      </c>
      <c r="AK79" s="56"/>
      <c r="AL79" s="56"/>
      <c r="AM79" s="116"/>
      <c r="AN79" s="56"/>
      <c r="AO79" s="56"/>
      <c r="AP79" s="56"/>
      <c r="AQ79" s="56"/>
      <c r="AR79" s="56"/>
      <c r="AS79" s="56"/>
      <c r="AT79" s="56"/>
      <c r="AU79" s="56"/>
    </row>
    <row r="80" spans="1:47" ht="15" customHeight="1">
      <c r="A80" s="68" t="s">
        <v>482</v>
      </c>
      <c r="B80" s="105" t="s">
        <v>196</v>
      </c>
      <c r="C80" s="12" t="s">
        <v>513</v>
      </c>
      <c r="D80" s="4" t="s">
        <v>233</v>
      </c>
      <c r="E80" s="135" t="s">
        <v>634</v>
      </c>
      <c r="F80" s="56"/>
      <c r="G80" s="56"/>
      <c r="H80" s="4" t="s">
        <v>635</v>
      </c>
      <c r="I80" s="10">
        <v>100</v>
      </c>
      <c r="J80" s="10">
        <v>711000000</v>
      </c>
      <c r="K80" s="6" t="s">
        <v>636</v>
      </c>
      <c r="L80" s="10" t="s">
        <v>80</v>
      </c>
      <c r="M80" s="6" t="s">
        <v>274</v>
      </c>
      <c r="N80" s="4" t="s">
        <v>644</v>
      </c>
      <c r="O80" s="10" t="s">
        <v>90</v>
      </c>
      <c r="P80" s="6">
        <v>0</v>
      </c>
      <c r="Q80" s="10">
        <v>214</v>
      </c>
      <c r="R80" s="10" t="s">
        <v>656</v>
      </c>
      <c r="S80" s="14">
        <v>34155</v>
      </c>
      <c r="T80" s="124">
        <v>13.332</v>
      </c>
      <c r="U80" s="124">
        <f>S80*T80</f>
        <v>455354.46</v>
      </c>
      <c r="V80" s="123">
        <f>(U80/100)*112</f>
        <v>509996.9952</v>
      </c>
      <c r="W80" s="37" t="s">
        <v>657</v>
      </c>
      <c r="X80" s="56">
        <v>2013</v>
      </c>
      <c r="Y80" s="56"/>
      <c r="Z80" s="105" t="s">
        <v>196</v>
      </c>
      <c r="AA80" s="105" t="s">
        <v>196</v>
      </c>
      <c r="AB80" s="56" t="s">
        <v>657</v>
      </c>
      <c r="AC80" s="130">
        <f>(T80/100)*112</f>
        <v>14.93184</v>
      </c>
      <c r="AD80" s="56"/>
      <c r="AE80" s="56"/>
      <c r="AF80" s="56" t="s">
        <v>262</v>
      </c>
      <c r="AG80" s="56"/>
      <c r="AH80" s="44" t="s">
        <v>262</v>
      </c>
      <c r="AI80" s="56" t="s">
        <v>272</v>
      </c>
      <c r="AJ80" s="56" t="s">
        <v>100</v>
      </c>
      <c r="AK80" s="56"/>
      <c r="AL80" s="56"/>
      <c r="AM80" s="46"/>
      <c r="AN80" s="56"/>
      <c r="AO80" s="56"/>
      <c r="AP80" s="56"/>
      <c r="AQ80" s="56"/>
      <c r="AR80" s="56"/>
      <c r="AS80" s="56"/>
      <c r="AT80" s="56"/>
      <c r="AU80" s="56"/>
    </row>
    <row r="81" spans="1:47" ht="15" customHeight="1">
      <c r="A81" s="68" t="s">
        <v>334</v>
      </c>
      <c r="B81" s="56"/>
      <c r="C81" s="56"/>
      <c r="D81" s="56"/>
      <c r="E81" s="56"/>
      <c r="F81" s="56"/>
      <c r="G81" s="56"/>
      <c r="H81" s="56"/>
      <c r="I81" s="56"/>
      <c r="J81" s="56"/>
      <c r="K81" s="56"/>
      <c r="L81" s="56"/>
      <c r="M81" s="56"/>
      <c r="N81" s="56"/>
      <c r="O81" s="56"/>
      <c r="P81" s="56"/>
      <c r="Q81" s="56"/>
      <c r="R81" s="56"/>
      <c r="S81" s="90"/>
      <c r="T81" s="124"/>
      <c r="U81" s="124">
        <f>SUM(U15:U80)</f>
        <v>7409043.464999999</v>
      </c>
      <c r="V81" s="124">
        <f>SUM(V15:V80)</f>
        <v>8298128.680800001</v>
      </c>
      <c r="W81" s="90"/>
      <c r="X81" s="56"/>
      <c r="Y81" s="56"/>
      <c r="Z81" s="56"/>
      <c r="AA81" s="56"/>
      <c r="AB81" s="56"/>
      <c r="AC81" s="56"/>
      <c r="AD81" s="56"/>
      <c r="AE81" s="56"/>
      <c r="AF81" s="56"/>
      <c r="AG81" s="56"/>
      <c r="AH81" s="91"/>
      <c r="AI81" s="56"/>
      <c r="AJ81" s="56"/>
      <c r="AK81" s="56"/>
      <c r="AL81" s="56"/>
      <c r="AM81" s="91"/>
      <c r="AN81" s="56"/>
      <c r="AO81" s="56"/>
      <c r="AP81" s="56"/>
      <c r="AQ81" s="56"/>
      <c r="AR81" s="56"/>
      <c r="AS81" s="56"/>
      <c r="AT81" s="56"/>
      <c r="AU81" s="56"/>
    </row>
    <row r="82" spans="1:47" ht="15" customHeight="1">
      <c r="A82" s="68" t="s">
        <v>102</v>
      </c>
      <c r="B82" s="56"/>
      <c r="C82" s="56"/>
      <c r="D82" s="56"/>
      <c r="E82" s="56"/>
      <c r="F82" s="56"/>
      <c r="G82" s="56"/>
      <c r="H82" s="56"/>
      <c r="I82" s="56"/>
      <c r="J82" s="56"/>
      <c r="K82" s="56"/>
      <c r="L82" s="56"/>
      <c r="M82" s="56"/>
      <c r="N82" s="56"/>
      <c r="O82" s="56"/>
      <c r="P82" s="56"/>
      <c r="Q82" s="56"/>
      <c r="R82" s="56"/>
      <c r="S82" s="90"/>
      <c r="T82" s="124"/>
      <c r="U82" s="124"/>
      <c r="V82" s="124"/>
      <c r="W82" s="90"/>
      <c r="X82" s="56"/>
      <c r="Y82" s="56"/>
      <c r="Z82" s="56"/>
      <c r="AA82" s="56"/>
      <c r="AB82" s="56"/>
      <c r="AC82" s="56"/>
      <c r="AD82" s="56"/>
      <c r="AE82" s="56"/>
      <c r="AF82" s="56"/>
      <c r="AG82" s="56"/>
      <c r="AH82" s="91"/>
      <c r="AI82" s="56"/>
      <c r="AJ82" s="56"/>
      <c r="AK82" s="56"/>
      <c r="AL82" s="56"/>
      <c r="AM82" s="91"/>
      <c r="AN82" s="56"/>
      <c r="AO82" s="56"/>
      <c r="AP82" s="56"/>
      <c r="AQ82" s="56"/>
      <c r="AR82" s="56"/>
      <c r="AS82" s="56"/>
      <c r="AT82" s="56"/>
      <c r="AU82" s="56"/>
    </row>
    <row r="83" spans="1:47" ht="15" customHeight="1">
      <c r="A83" s="68" t="s">
        <v>336</v>
      </c>
      <c r="B83" s="105" t="s">
        <v>196</v>
      </c>
      <c r="C83" s="17" t="s">
        <v>672</v>
      </c>
      <c r="D83" s="4" t="s">
        <v>234</v>
      </c>
      <c r="E83" s="6" t="s">
        <v>131</v>
      </c>
      <c r="F83" s="56"/>
      <c r="G83" s="56"/>
      <c r="H83" s="56" t="s">
        <v>635</v>
      </c>
      <c r="I83" s="56">
        <v>100</v>
      </c>
      <c r="J83" s="10">
        <v>711000000</v>
      </c>
      <c r="K83" s="6" t="s">
        <v>636</v>
      </c>
      <c r="L83" s="10" t="s">
        <v>83</v>
      </c>
      <c r="M83" s="6" t="s">
        <v>639</v>
      </c>
      <c r="N83" s="4" t="s">
        <v>644</v>
      </c>
      <c r="O83" s="10" t="s">
        <v>83</v>
      </c>
      <c r="P83" s="56">
        <v>0</v>
      </c>
      <c r="Q83" s="56"/>
      <c r="R83" s="56"/>
      <c r="S83" s="90">
        <v>1</v>
      </c>
      <c r="T83" s="124">
        <v>9821</v>
      </c>
      <c r="U83" s="124">
        <f>S83*T83</f>
        <v>9821</v>
      </c>
      <c r="V83" s="123">
        <f>(U83/100)*112</f>
        <v>10999.519999999999</v>
      </c>
      <c r="W83" s="37" t="s">
        <v>658</v>
      </c>
      <c r="X83" s="56">
        <v>2013</v>
      </c>
      <c r="Y83" s="56"/>
      <c r="Z83" s="105" t="s">
        <v>196</v>
      </c>
      <c r="AA83" s="105" t="s">
        <v>196</v>
      </c>
      <c r="AB83" s="56" t="s">
        <v>657</v>
      </c>
      <c r="AC83" s="45">
        <f>(T83/100)*112</f>
        <v>10999.519999999999</v>
      </c>
      <c r="AD83" s="56"/>
      <c r="AE83" s="56"/>
      <c r="AF83" s="51" t="s">
        <v>264</v>
      </c>
      <c r="AG83" s="56"/>
      <c r="AH83" s="52" t="s">
        <v>677</v>
      </c>
      <c r="AI83" s="56" t="s">
        <v>678</v>
      </c>
      <c r="AJ83" s="56" t="s">
        <v>100</v>
      </c>
      <c r="AK83" s="56"/>
      <c r="AL83" s="56"/>
      <c r="AM83" s="37"/>
      <c r="AN83" s="56"/>
      <c r="AO83" s="56"/>
      <c r="AP83" s="56"/>
      <c r="AQ83" s="56"/>
      <c r="AR83" s="56"/>
      <c r="AS83" s="56"/>
      <c r="AT83" s="56"/>
      <c r="AU83" s="56"/>
    </row>
    <row r="84" spans="1:47" ht="15" customHeight="1">
      <c r="A84" s="68" t="s">
        <v>337</v>
      </c>
      <c r="B84" s="56"/>
      <c r="C84" s="56"/>
      <c r="D84" s="56"/>
      <c r="E84" s="56"/>
      <c r="F84" s="56"/>
      <c r="G84" s="56"/>
      <c r="H84" s="56"/>
      <c r="I84" s="56"/>
      <c r="J84" s="56"/>
      <c r="K84" s="56"/>
      <c r="L84" s="56"/>
      <c r="M84" s="56"/>
      <c r="N84" s="56"/>
      <c r="O84" s="56"/>
      <c r="P84" s="56"/>
      <c r="Q84" s="56"/>
      <c r="R84" s="56"/>
      <c r="S84" s="90"/>
      <c r="T84" s="124"/>
      <c r="U84" s="124">
        <f>SUM(U83)</f>
        <v>9821</v>
      </c>
      <c r="V84" s="124">
        <f>SUM(V83)</f>
        <v>10999.519999999999</v>
      </c>
      <c r="W84" s="90"/>
      <c r="X84" s="56"/>
      <c r="Y84" s="56"/>
      <c r="Z84" s="56"/>
      <c r="AA84" s="56"/>
      <c r="AB84" s="56"/>
      <c r="AC84" s="56"/>
      <c r="AD84" s="56"/>
      <c r="AE84" s="56"/>
      <c r="AF84" s="56"/>
      <c r="AG84" s="56"/>
      <c r="AH84" s="91"/>
      <c r="AI84" s="56"/>
      <c r="AJ84" s="56"/>
      <c r="AK84" s="56"/>
      <c r="AL84" s="56"/>
      <c r="AM84" s="91"/>
      <c r="AN84" s="56"/>
      <c r="AO84" s="56"/>
      <c r="AP84" s="56"/>
      <c r="AQ84" s="56"/>
      <c r="AR84" s="56"/>
      <c r="AS84" s="56"/>
      <c r="AT84" s="56"/>
      <c r="AU84" s="56"/>
    </row>
    <row r="85" spans="1:47" ht="15" customHeight="1">
      <c r="A85" s="68" t="s">
        <v>103</v>
      </c>
      <c r="B85" s="56"/>
      <c r="C85" s="56"/>
      <c r="D85" s="56"/>
      <c r="E85" s="56"/>
      <c r="F85" s="56"/>
      <c r="G85" s="56"/>
      <c r="H85" s="56"/>
      <c r="I85" s="56"/>
      <c r="J85" s="56"/>
      <c r="K85" s="56"/>
      <c r="L85" s="56"/>
      <c r="M85" s="56"/>
      <c r="N85" s="56"/>
      <c r="O85" s="56"/>
      <c r="P85" s="56"/>
      <c r="Q85" s="56"/>
      <c r="R85" s="56"/>
      <c r="S85" s="90"/>
      <c r="T85" s="127"/>
      <c r="U85" s="124"/>
      <c r="V85" s="124"/>
      <c r="W85" s="90"/>
      <c r="X85" s="56"/>
      <c r="Y85" s="56"/>
      <c r="Z85" s="56"/>
      <c r="AA85" s="56"/>
      <c r="AB85" s="56"/>
      <c r="AC85" s="56"/>
      <c r="AD85" s="56"/>
      <c r="AE85" s="56"/>
      <c r="AF85" s="56"/>
      <c r="AG85" s="56"/>
      <c r="AH85" s="91"/>
      <c r="AI85" s="56"/>
      <c r="AJ85" s="56"/>
      <c r="AK85" s="56"/>
      <c r="AL85" s="56"/>
      <c r="AM85" s="91"/>
      <c r="AN85" s="56"/>
      <c r="AO85" s="56"/>
      <c r="AP85" s="56"/>
      <c r="AQ85" s="56"/>
      <c r="AR85" s="56"/>
      <c r="AS85" s="56"/>
      <c r="AT85" s="56"/>
      <c r="AU85" s="56"/>
    </row>
    <row r="86" spans="1:47" ht="22.5" customHeight="1">
      <c r="A86" s="10" t="s">
        <v>339</v>
      </c>
      <c r="B86" s="105" t="s">
        <v>196</v>
      </c>
      <c r="C86" s="4" t="s">
        <v>680</v>
      </c>
      <c r="D86" s="17" t="s">
        <v>235</v>
      </c>
      <c r="E86" s="28" t="s">
        <v>112</v>
      </c>
      <c r="F86" s="53"/>
      <c r="G86" s="4"/>
      <c r="H86" s="4" t="s">
        <v>635</v>
      </c>
      <c r="I86" s="10">
        <v>100</v>
      </c>
      <c r="J86" s="10">
        <v>711000000</v>
      </c>
      <c r="K86" s="6" t="s">
        <v>636</v>
      </c>
      <c r="L86" s="10" t="s">
        <v>80</v>
      </c>
      <c r="M86" s="6" t="s">
        <v>683</v>
      </c>
      <c r="N86" s="4"/>
      <c r="O86" s="10" t="s">
        <v>90</v>
      </c>
      <c r="P86" s="4">
        <v>0</v>
      </c>
      <c r="Q86" s="56"/>
      <c r="R86" s="56"/>
      <c r="S86" s="90"/>
      <c r="T86" s="127">
        <v>227000</v>
      </c>
      <c r="U86" s="124">
        <f>T86</f>
        <v>227000</v>
      </c>
      <c r="V86" s="123">
        <f aca="true" t="shared" si="3" ref="V86:V112">(U86/100)*112</f>
        <v>254240</v>
      </c>
      <c r="W86" s="37" t="s">
        <v>657</v>
      </c>
      <c r="X86" s="56">
        <v>2013</v>
      </c>
      <c r="Y86" s="56"/>
      <c r="Z86" s="105" t="s">
        <v>196</v>
      </c>
      <c r="AA86" s="105" t="s">
        <v>196</v>
      </c>
      <c r="AB86" s="53" t="s">
        <v>182</v>
      </c>
      <c r="AC86" s="56"/>
      <c r="AD86" s="56"/>
      <c r="AE86" s="56"/>
      <c r="AF86" s="37" t="s">
        <v>265</v>
      </c>
      <c r="AG86" s="56"/>
      <c r="AH86" s="70" t="s">
        <v>117</v>
      </c>
      <c r="AI86" s="37" t="s">
        <v>190</v>
      </c>
      <c r="AJ86" s="56" t="s">
        <v>100</v>
      </c>
      <c r="AK86" s="56"/>
      <c r="AL86" s="56"/>
      <c r="AM86" s="37"/>
      <c r="AN86" s="56"/>
      <c r="AO86" s="56"/>
      <c r="AP86" s="56"/>
      <c r="AQ86" s="56"/>
      <c r="AR86" s="56"/>
      <c r="AS86" s="56"/>
      <c r="AT86" s="56"/>
      <c r="AU86" s="56"/>
    </row>
    <row r="87" spans="1:47" ht="15" customHeight="1">
      <c r="A87" s="10" t="s">
        <v>340</v>
      </c>
      <c r="B87" s="105" t="s">
        <v>196</v>
      </c>
      <c r="C87" s="4" t="s">
        <v>684</v>
      </c>
      <c r="D87" s="4" t="s">
        <v>236</v>
      </c>
      <c r="E87" s="4" t="s">
        <v>130</v>
      </c>
      <c r="F87" s="53"/>
      <c r="G87" s="4"/>
      <c r="H87" s="4" t="s">
        <v>635</v>
      </c>
      <c r="I87" s="10">
        <v>100</v>
      </c>
      <c r="J87" s="10">
        <v>711000000</v>
      </c>
      <c r="K87" s="6" t="s">
        <v>636</v>
      </c>
      <c r="L87" s="10" t="s">
        <v>80</v>
      </c>
      <c r="M87" s="6" t="s">
        <v>683</v>
      </c>
      <c r="N87" s="4"/>
      <c r="O87" s="10" t="s">
        <v>90</v>
      </c>
      <c r="P87" s="4">
        <v>0</v>
      </c>
      <c r="Q87" s="56"/>
      <c r="R87" s="56"/>
      <c r="S87" s="90"/>
      <c r="T87" s="127">
        <v>120000</v>
      </c>
      <c r="U87" s="124">
        <f aca="true" t="shared" si="4" ref="U87:U112">T87</f>
        <v>120000</v>
      </c>
      <c r="V87" s="123">
        <f t="shared" si="3"/>
        <v>134400</v>
      </c>
      <c r="W87" s="37" t="s">
        <v>657</v>
      </c>
      <c r="X87" s="56">
        <v>2013</v>
      </c>
      <c r="Y87" s="56"/>
      <c r="Z87" s="105" t="s">
        <v>196</v>
      </c>
      <c r="AA87" s="105" t="s">
        <v>196</v>
      </c>
      <c r="AB87" s="53" t="s">
        <v>182</v>
      </c>
      <c r="AC87" s="56"/>
      <c r="AD87" s="56"/>
      <c r="AE87" s="56"/>
      <c r="AF87" s="37" t="s">
        <v>265</v>
      </c>
      <c r="AG87" s="56"/>
      <c r="AH87" s="61" t="s">
        <v>185</v>
      </c>
      <c r="AI87" s="37" t="s">
        <v>190</v>
      </c>
      <c r="AJ87" s="56" t="s">
        <v>100</v>
      </c>
      <c r="AK87" s="56"/>
      <c r="AL87" s="56"/>
      <c r="AM87" s="37"/>
      <c r="AN87" s="56"/>
      <c r="AO87" s="56"/>
      <c r="AP87" s="56"/>
      <c r="AQ87" s="56"/>
      <c r="AR87" s="56"/>
      <c r="AS87" s="56"/>
      <c r="AT87" s="56"/>
      <c r="AU87" s="56"/>
    </row>
    <row r="88" spans="1:47" ht="15" customHeight="1">
      <c r="A88" s="10" t="s">
        <v>341</v>
      </c>
      <c r="B88" s="105" t="s">
        <v>196</v>
      </c>
      <c r="C88" s="12" t="s">
        <v>1</v>
      </c>
      <c r="D88" s="4" t="s">
        <v>237</v>
      </c>
      <c r="E88" s="41" t="s">
        <v>129</v>
      </c>
      <c r="F88" s="53"/>
      <c r="G88" s="4"/>
      <c r="H88" s="4" t="s">
        <v>635</v>
      </c>
      <c r="I88" s="10">
        <v>100</v>
      </c>
      <c r="J88" s="10">
        <v>711000000</v>
      </c>
      <c r="K88" s="6" t="s">
        <v>636</v>
      </c>
      <c r="L88" s="10" t="s">
        <v>80</v>
      </c>
      <c r="M88" s="6" t="s">
        <v>683</v>
      </c>
      <c r="N88" s="4"/>
      <c r="O88" s="6" t="s">
        <v>94</v>
      </c>
      <c r="P88" s="4">
        <v>0</v>
      </c>
      <c r="Q88" s="56"/>
      <c r="R88" s="56"/>
      <c r="S88" s="90"/>
      <c r="T88" s="127">
        <v>1295000</v>
      </c>
      <c r="U88" s="124">
        <f t="shared" si="4"/>
        <v>1295000</v>
      </c>
      <c r="V88" s="123">
        <f t="shared" si="3"/>
        <v>1450400</v>
      </c>
      <c r="W88" s="37" t="s">
        <v>657</v>
      </c>
      <c r="X88" s="56">
        <v>2013</v>
      </c>
      <c r="Y88" s="56"/>
      <c r="Z88" s="105" t="s">
        <v>196</v>
      </c>
      <c r="AA88" s="105" t="s">
        <v>196</v>
      </c>
      <c r="AB88" s="53" t="s">
        <v>657</v>
      </c>
      <c r="AC88" s="56"/>
      <c r="AD88" s="56"/>
      <c r="AE88" s="56"/>
      <c r="AF88" s="37" t="s">
        <v>265</v>
      </c>
      <c r="AG88" s="56"/>
      <c r="AH88" s="37" t="s">
        <v>186</v>
      </c>
      <c r="AI88" s="37" t="s">
        <v>191</v>
      </c>
      <c r="AJ88" s="56" t="s">
        <v>100</v>
      </c>
      <c r="AK88" s="56"/>
      <c r="AL88" s="56"/>
      <c r="AM88" s="37"/>
      <c r="AN88" s="56"/>
      <c r="AO88" s="56"/>
      <c r="AP88" s="56"/>
      <c r="AQ88" s="56"/>
      <c r="AR88" s="56"/>
      <c r="AS88" s="56"/>
      <c r="AT88" s="56"/>
      <c r="AU88" s="56"/>
    </row>
    <row r="89" spans="1:47" ht="15" customHeight="1">
      <c r="A89" s="10" t="s">
        <v>5</v>
      </c>
      <c r="B89" s="105" t="s">
        <v>196</v>
      </c>
      <c r="C89" s="12" t="s">
        <v>6</v>
      </c>
      <c r="D89" s="4" t="s">
        <v>238</v>
      </c>
      <c r="E89" s="4" t="s">
        <v>128</v>
      </c>
      <c r="F89" s="53"/>
      <c r="G89" s="4"/>
      <c r="H89" s="4" t="s">
        <v>635</v>
      </c>
      <c r="I89" s="10">
        <v>100</v>
      </c>
      <c r="J89" s="10">
        <v>711000000</v>
      </c>
      <c r="K89" s="6" t="s">
        <v>636</v>
      </c>
      <c r="L89" s="10" t="s">
        <v>80</v>
      </c>
      <c r="M89" s="6" t="s">
        <v>683</v>
      </c>
      <c r="N89" s="4"/>
      <c r="O89" s="10" t="s">
        <v>90</v>
      </c>
      <c r="P89" s="4">
        <v>0</v>
      </c>
      <c r="Q89" s="56"/>
      <c r="R89" s="56"/>
      <c r="S89" s="90"/>
      <c r="T89" s="127">
        <v>30000</v>
      </c>
      <c r="U89" s="124">
        <f t="shared" si="4"/>
        <v>30000</v>
      </c>
      <c r="V89" s="123">
        <f t="shared" si="3"/>
        <v>33600</v>
      </c>
      <c r="W89" s="37" t="s">
        <v>658</v>
      </c>
      <c r="X89" s="56">
        <v>2013</v>
      </c>
      <c r="Y89" s="56"/>
      <c r="Z89" s="105" t="s">
        <v>196</v>
      </c>
      <c r="AA89" s="105" t="s">
        <v>196</v>
      </c>
      <c r="AB89" s="53" t="s">
        <v>657</v>
      </c>
      <c r="AC89" s="56"/>
      <c r="AD89" s="56"/>
      <c r="AE89" s="56"/>
      <c r="AF89" s="37" t="s">
        <v>265</v>
      </c>
      <c r="AG89" s="56"/>
      <c r="AH89" s="37" t="s">
        <v>118</v>
      </c>
      <c r="AI89" s="37" t="s">
        <v>191</v>
      </c>
      <c r="AJ89" s="56" t="s">
        <v>100</v>
      </c>
      <c r="AK89" s="56"/>
      <c r="AL89" s="56"/>
      <c r="AM89" s="37"/>
      <c r="AN89" s="56"/>
      <c r="AO89" s="56"/>
      <c r="AP89" s="56"/>
      <c r="AQ89" s="56"/>
      <c r="AR89" s="56"/>
      <c r="AS89" s="56"/>
      <c r="AT89" s="56"/>
      <c r="AU89" s="56"/>
    </row>
    <row r="90" spans="1:47" ht="15" customHeight="1">
      <c r="A90" s="10" t="s">
        <v>9</v>
      </c>
      <c r="B90" s="105" t="s">
        <v>196</v>
      </c>
      <c r="C90" s="14" t="s">
        <v>672</v>
      </c>
      <c r="D90" s="4" t="s">
        <v>239</v>
      </c>
      <c r="E90" s="35" t="s">
        <v>127</v>
      </c>
      <c r="F90" s="53"/>
      <c r="G90" s="4"/>
      <c r="H90" s="4" t="s">
        <v>635</v>
      </c>
      <c r="I90" s="10">
        <v>100</v>
      </c>
      <c r="J90" s="10">
        <v>711000000</v>
      </c>
      <c r="K90" s="6" t="s">
        <v>636</v>
      </c>
      <c r="L90" s="10" t="s">
        <v>84</v>
      </c>
      <c r="M90" s="6" t="s">
        <v>683</v>
      </c>
      <c r="N90" s="10"/>
      <c r="O90" s="10" t="s">
        <v>84</v>
      </c>
      <c r="P90" s="4">
        <v>0</v>
      </c>
      <c r="Q90" s="56"/>
      <c r="R90" s="56"/>
      <c r="S90" s="90"/>
      <c r="T90" s="127">
        <v>58000</v>
      </c>
      <c r="U90" s="124">
        <f t="shared" si="4"/>
        <v>58000</v>
      </c>
      <c r="V90" s="123">
        <f t="shared" si="3"/>
        <v>64960</v>
      </c>
      <c r="W90" s="37" t="s">
        <v>657</v>
      </c>
      <c r="X90" s="56">
        <v>2013</v>
      </c>
      <c r="Y90" s="56"/>
      <c r="Z90" s="105" t="s">
        <v>196</v>
      </c>
      <c r="AA90" s="105" t="s">
        <v>196</v>
      </c>
      <c r="AB90" s="53" t="s">
        <v>657</v>
      </c>
      <c r="AC90" s="56"/>
      <c r="AD90" s="56"/>
      <c r="AE90" s="56"/>
      <c r="AF90" s="37" t="s">
        <v>265</v>
      </c>
      <c r="AG90" s="56"/>
      <c r="AH90" s="37" t="s">
        <v>119</v>
      </c>
      <c r="AI90" s="37" t="s">
        <v>191</v>
      </c>
      <c r="AJ90" s="56" t="s">
        <v>100</v>
      </c>
      <c r="AK90" s="56"/>
      <c r="AL90" s="56"/>
      <c r="AM90" s="37"/>
      <c r="AN90" s="56"/>
      <c r="AO90" s="56"/>
      <c r="AP90" s="56"/>
      <c r="AQ90" s="56"/>
      <c r="AR90" s="56"/>
      <c r="AS90" s="56"/>
      <c r="AT90" s="56"/>
      <c r="AU90" s="56"/>
    </row>
    <row r="91" spans="1:47" ht="15" customHeight="1">
      <c r="A91" s="10" t="s">
        <v>12</v>
      </c>
      <c r="B91" s="105" t="s">
        <v>196</v>
      </c>
      <c r="C91" s="12" t="s">
        <v>13</v>
      </c>
      <c r="D91" s="54" t="s">
        <v>240</v>
      </c>
      <c r="E91" s="41" t="s">
        <v>126</v>
      </c>
      <c r="F91" s="53"/>
      <c r="G91" s="4"/>
      <c r="H91" s="4" t="s">
        <v>635</v>
      </c>
      <c r="I91" s="10">
        <v>100</v>
      </c>
      <c r="J91" s="10">
        <v>711000000</v>
      </c>
      <c r="K91" s="6" t="s">
        <v>636</v>
      </c>
      <c r="L91" s="10" t="s">
        <v>80</v>
      </c>
      <c r="M91" s="6" t="s">
        <v>683</v>
      </c>
      <c r="N91" s="4"/>
      <c r="O91" s="10" t="s">
        <v>90</v>
      </c>
      <c r="P91" s="4">
        <v>0</v>
      </c>
      <c r="Q91" s="56"/>
      <c r="R91" s="56"/>
      <c r="S91" s="90"/>
      <c r="T91" s="127">
        <v>47000</v>
      </c>
      <c r="U91" s="124">
        <f t="shared" si="4"/>
        <v>47000</v>
      </c>
      <c r="V91" s="123">
        <f t="shared" si="3"/>
        <v>52640</v>
      </c>
      <c r="W91" s="37" t="s">
        <v>657</v>
      </c>
      <c r="X91" s="56">
        <v>2013</v>
      </c>
      <c r="Y91" s="56"/>
      <c r="Z91" s="105" t="s">
        <v>196</v>
      </c>
      <c r="AA91" s="105" t="s">
        <v>196</v>
      </c>
      <c r="AB91" s="53" t="s">
        <v>657</v>
      </c>
      <c r="AC91" s="56"/>
      <c r="AD91" s="56"/>
      <c r="AE91" s="56"/>
      <c r="AF91" s="37" t="s">
        <v>265</v>
      </c>
      <c r="AG91" s="56"/>
      <c r="AH91" s="37" t="s">
        <v>119</v>
      </c>
      <c r="AI91" s="37" t="s">
        <v>192</v>
      </c>
      <c r="AJ91" s="56" t="s">
        <v>100</v>
      </c>
      <c r="AK91" s="56"/>
      <c r="AL91" s="56"/>
      <c r="AM91" s="37"/>
      <c r="AN91" s="56"/>
      <c r="AO91" s="56"/>
      <c r="AP91" s="56"/>
      <c r="AQ91" s="56"/>
      <c r="AR91" s="56"/>
      <c r="AS91" s="56"/>
      <c r="AT91" s="56"/>
      <c r="AU91" s="56"/>
    </row>
    <row r="92" spans="1:47" ht="15" customHeight="1">
      <c r="A92" s="10" t="s">
        <v>16</v>
      </c>
      <c r="B92" s="105" t="s">
        <v>196</v>
      </c>
      <c r="C92" s="12" t="s">
        <v>17</v>
      </c>
      <c r="D92" s="4" t="s">
        <v>241</v>
      </c>
      <c r="E92" s="4" t="s">
        <v>125</v>
      </c>
      <c r="F92" s="53"/>
      <c r="G92" s="4"/>
      <c r="H92" s="4" t="s">
        <v>635</v>
      </c>
      <c r="I92" s="10">
        <v>100</v>
      </c>
      <c r="J92" s="10">
        <v>711000000</v>
      </c>
      <c r="K92" s="6" t="s">
        <v>636</v>
      </c>
      <c r="L92" s="10" t="s">
        <v>85</v>
      </c>
      <c r="M92" s="6" t="s">
        <v>683</v>
      </c>
      <c r="N92" s="4"/>
      <c r="O92" s="10" t="s">
        <v>84</v>
      </c>
      <c r="P92" s="4">
        <v>0</v>
      </c>
      <c r="Q92" s="56"/>
      <c r="R92" s="56"/>
      <c r="S92" s="90"/>
      <c r="T92" s="127">
        <v>155000</v>
      </c>
      <c r="U92" s="124">
        <f t="shared" si="4"/>
        <v>155000</v>
      </c>
      <c r="V92" s="123">
        <f t="shared" si="3"/>
        <v>173600</v>
      </c>
      <c r="W92" s="37" t="s">
        <v>658</v>
      </c>
      <c r="X92" s="56">
        <v>2013</v>
      </c>
      <c r="Y92" s="56"/>
      <c r="Z92" s="105" t="s">
        <v>196</v>
      </c>
      <c r="AA92" s="105" t="s">
        <v>196</v>
      </c>
      <c r="AB92" s="53" t="s">
        <v>657</v>
      </c>
      <c r="AC92" s="56"/>
      <c r="AD92" s="56"/>
      <c r="AE92" s="56"/>
      <c r="AF92" s="37" t="s">
        <v>265</v>
      </c>
      <c r="AG92" s="56"/>
      <c r="AH92" s="37" t="s">
        <v>119</v>
      </c>
      <c r="AI92" s="37" t="s">
        <v>192</v>
      </c>
      <c r="AJ92" s="82" t="s">
        <v>116</v>
      </c>
      <c r="AK92" s="56"/>
      <c r="AL92" s="56"/>
      <c r="AM92" s="37"/>
      <c r="AN92" s="56"/>
      <c r="AO92" s="56"/>
      <c r="AP92" s="56"/>
      <c r="AQ92" s="56"/>
      <c r="AR92" s="56"/>
      <c r="AS92" s="56"/>
      <c r="AT92" s="56"/>
      <c r="AU92" s="56"/>
    </row>
    <row r="93" spans="1:47" ht="15" customHeight="1">
      <c r="A93" s="10" t="s">
        <v>21</v>
      </c>
      <c r="B93" s="105" t="s">
        <v>196</v>
      </c>
      <c r="C93" s="4" t="s">
        <v>22</v>
      </c>
      <c r="D93" s="4" t="s">
        <v>242</v>
      </c>
      <c r="E93" s="4" t="s">
        <v>124</v>
      </c>
      <c r="F93" s="53"/>
      <c r="G93" s="4"/>
      <c r="H93" s="4" t="s">
        <v>635</v>
      </c>
      <c r="I93" s="10">
        <v>100</v>
      </c>
      <c r="J93" s="10">
        <v>711000000</v>
      </c>
      <c r="K93" s="6" t="s">
        <v>636</v>
      </c>
      <c r="L93" s="10" t="s">
        <v>86</v>
      </c>
      <c r="M93" s="6" t="s">
        <v>683</v>
      </c>
      <c r="N93" s="4"/>
      <c r="O93" s="10" t="s">
        <v>95</v>
      </c>
      <c r="P93" s="4">
        <v>0</v>
      </c>
      <c r="Q93" s="56"/>
      <c r="R93" s="56"/>
      <c r="S93" s="90"/>
      <c r="T93" s="127">
        <v>34046</v>
      </c>
      <c r="U93" s="124">
        <f t="shared" si="4"/>
        <v>34046</v>
      </c>
      <c r="V93" s="123">
        <f t="shared" si="3"/>
        <v>38131.52</v>
      </c>
      <c r="W93" s="37" t="s">
        <v>658</v>
      </c>
      <c r="X93" s="56">
        <v>2013</v>
      </c>
      <c r="Y93" s="56"/>
      <c r="Z93" s="105" t="s">
        <v>196</v>
      </c>
      <c r="AA93" s="105" t="s">
        <v>196</v>
      </c>
      <c r="AB93" s="53" t="s">
        <v>657</v>
      </c>
      <c r="AC93" s="56"/>
      <c r="AD93" s="56"/>
      <c r="AE93" s="56"/>
      <c r="AF93" s="37" t="s">
        <v>265</v>
      </c>
      <c r="AG93" s="56"/>
      <c r="AH93" s="37" t="s">
        <v>119</v>
      </c>
      <c r="AI93" s="37" t="s">
        <v>192</v>
      </c>
      <c r="AJ93" s="56" t="s">
        <v>100</v>
      </c>
      <c r="AK93" s="56"/>
      <c r="AL93" s="56"/>
      <c r="AM93" s="37"/>
      <c r="AN93" s="56"/>
      <c r="AO93" s="56"/>
      <c r="AP93" s="56"/>
      <c r="AQ93" s="56"/>
      <c r="AR93" s="56"/>
      <c r="AS93" s="56"/>
      <c r="AT93" s="56"/>
      <c r="AU93" s="56"/>
    </row>
    <row r="94" spans="1:47" ht="15" customHeight="1">
      <c r="A94" s="10" t="s">
        <v>25</v>
      </c>
      <c r="B94" s="105" t="s">
        <v>196</v>
      </c>
      <c r="C94" s="12" t="s">
        <v>22</v>
      </c>
      <c r="D94" s="4" t="s">
        <v>243</v>
      </c>
      <c r="E94" s="41" t="s">
        <v>123</v>
      </c>
      <c r="F94" s="53"/>
      <c r="G94" s="4"/>
      <c r="H94" s="4" t="s">
        <v>635</v>
      </c>
      <c r="I94" s="10">
        <v>100</v>
      </c>
      <c r="J94" s="10">
        <v>711000000</v>
      </c>
      <c r="K94" s="6" t="s">
        <v>636</v>
      </c>
      <c r="L94" s="10" t="s">
        <v>83</v>
      </c>
      <c r="M94" s="6" t="s">
        <v>683</v>
      </c>
      <c r="N94" s="4"/>
      <c r="O94" s="10" t="s">
        <v>96</v>
      </c>
      <c r="P94" s="4">
        <v>0</v>
      </c>
      <c r="Q94" s="56"/>
      <c r="R94" s="56"/>
      <c r="S94" s="90"/>
      <c r="T94" s="127">
        <v>35000</v>
      </c>
      <c r="U94" s="124">
        <f t="shared" si="4"/>
        <v>35000</v>
      </c>
      <c r="V94" s="123">
        <f t="shared" si="3"/>
        <v>39200</v>
      </c>
      <c r="W94" s="37" t="s">
        <v>658</v>
      </c>
      <c r="X94" s="56">
        <v>2013</v>
      </c>
      <c r="Y94" s="56"/>
      <c r="Z94" s="105" t="s">
        <v>196</v>
      </c>
      <c r="AA94" s="105" t="s">
        <v>196</v>
      </c>
      <c r="AB94" s="53" t="s">
        <v>657</v>
      </c>
      <c r="AC94" s="56"/>
      <c r="AD94" s="56"/>
      <c r="AE94" s="56"/>
      <c r="AF94" s="37" t="s">
        <v>265</v>
      </c>
      <c r="AG94" s="56"/>
      <c r="AH94" s="37" t="s">
        <v>119</v>
      </c>
      <c r="AI94" s="37" t="s">
        <v>192</v>
      </c>
      <c r="AJ94" s="56" t="s">
        <v>100</v>
      </c>
      <c r="AK94" s="56"/>
      <c r="AL94" s="56"/>
      <c r="AM94" s="37"/>
      <c r="AN94" s="56"/>
      <c r="AO94" s="56"/>
      <c r="AP94" s="56"/>
      <c r="AQ94" s="56"/>
      <c r="AR94" s="56"/>
      <c r="AS94" s="56"/>
      <c r="AT94" s="56"/>
      <c r="AU94" s="56"/>
    </row>
    <row r="95" spans="1:47" ht="15" customHeight="1">
      <c r="A95" s="10" t="s">
        <v>28</v>
      </c>
      <c r="B95" s="105" t="s">
        <v>196</v>
      </c>
      <c r="C95" s="14" t="s">
        <v>29</v>
      </c>
      <c r="D95" s="17" t="s">
        <v>244</v>
      </c>
      <c r="E95" s="36" t="s">
        <v>122</v>
      </c>
      <c r="F95" s="53"/>
      <c r="G95" s="4"/>
      <c r="H95" s="4" t="s">
        <v>635</v>
      </c>
      <c r="I95" s="10">
        <v>100</v>
      </c>
      <c r="J95" s="10">
        <v>711000000</v>
      </c>
      <c r="K95" s="6" t="s">
        <v>636</v>
      </c>
      <c r="L95" s="10" t="s">
        <v>82</v>
      </c>
      <c r="M95" s="6" t="s">
        <v>683</v>
      </c>
      <c r="N95" s="10"/>
      <c r="O95" s="10" t="s">
        <v>82</v>
      </c>
      <c r="P95" s="4">
        <v>0</v>
      </c>
      <c r="Q95" s="56"/>
      <c r="R95" s="56"/>
      <c r="S95" s="90"/>
      <c r="T95" s="127">
        <v>542000</v>
      </c>
      <c r="U95" s="124">
        <f t="shared" si="4"/>
        <v>542000</v>
      </c>
      <c r="V95" s="123">
        <f t="shared" si="3"/>
        <v>607040</v>
      </c>
      <c r="W95" s="37" t="s">
        <v>658</v>
      </c>
      <c r="X95" s="56">
        <v>2013</v>
      </c>
      <c r="Y95" s="56"/>
      <c r="Z95" s="105" t="s">
        <v>196</v>
      </c>
      <c r="AA95" s="105" t="s">
        <v>196</v>
      </c>
      <c r="AB95" s="53" t="s">
        <v>657</v>
      </c>
      <c r="AC95" s="56"/>
      <c r="AD95" s="56"/>
      <c r="AE95" s="56"/>
      <c r="AF95" s="37" t="s">
        <v>265</v>
      </c>
      <c r="AG95" s="56"/>
      <c r="AH95" s="37" t="s">
        <v>119</v>
      </c>
      <c r="AI95" s="37" t="s">
        <v>192</v>
      </c>
      <c r="AJ95" s="56" t="s">
        <v>100</v>
      </c>
      <c r="AK95" s="56"/>
      <c r="AL95" s="56"/>
      <c r="AM95" s="37"/>
      <c r="AN95" s="56"/>
      <c r="AO95" s="56"/>
      <c r="AP95" s="56"/>
      <c r="AQ95" s="56"/>
      <c r="AR95" s="56"/>
      <c r="AS95" s="56"/>
      <c r="AT95" s="56"/>
      <c r="AU95" s="56"/>
    </row>
    <row r="96" spans="1:47" ht="15" customHeight="1">
      <c r="A96" s="10" t="s">
        <v>32</v>
      </c>
      <c r="B96" s="105" t="s">
        <v>196</v>
      </c>
      <c r="C96" s="12" t="s">
        <v>33</v>
      </c>
      <c r="D96" s="4" t="s">
        <v>245</v>
      </c>
      <c r="E96" s="35" t="s">
        <v>120</v>
      </c>
      <c r="F96" s="53"/>
      <c r="G96" s="4"/>
      <c r="H96" s="4" t="s">
        <v>635</v>
      </c>
      <c r="I96" s="10">
        <v>100</v>
      </c>
      <c r="J96" s="10">
        <v>711000000</v>
      </c>
      <c r="K96" s="6" t="s">
        <v>636</v>
      </c>
      <c r="L96" s="10" t="s">
        <v>80</v>
      </c>
      <c r="M96" s="6" t="s">
        <v>683</v>
      </c>
      <c r="N96" s="4"/>
      <c r="O96" s="10" t="s">
        <v>90</v>
      </c>
      <c r="P96" s="4">
        <v>0</v>
      </c>
      <c r="Q96" s="56"/>
      <c r="R96" s="56"/>
      <c r="S96" s="90"/>
      <c r="T96" s="127">
        <v>28000</v>
      </c>
      <c r="U96" s="124">
        <f t="shared" si="4"/>
        <v>28000</v>
      </c>
      <c r="V96" s="123">
        <f t="shared" si="3"/>
        <v>31360</v>
      </c>
      <c r="W96" s="37" t="s">
        <v>658</v>
      </c>
      <c r="X96" s="56">
        <v>2013</v>
      </c>
      <c r="Y96" s="56"/>
      <c r="Z96" s="105" t="s">
        <v>196</v>
      </c>
      <c r="AA96" s="105" t="s">
        <v>196</v>
      </c>
      <c r="AB96" s="53" t="s">
        <v>657</v>
      </c>
      <c r="AC96" s="56"/>
      <c r="AD96" s="56"/>
      <c r="AE96" s="56"/>
      <c r="AF96" s="37" t="s">
        <v>265</v>
      </c>
      <c r="AG96" s="56"/>
      <c r="AH96" s="37" t="s">
        <v>119</v>
      </c>
      <c r="AI96" s="37" t="s">
        <v>191</v>
      </c>
      <c r="AJ96" s="56" t="s">
        <v>100</v>
      </c>
      <c r="AK96" s="56"/>
      <c r="AL96" s="56"/>
      <c r="AM96" s="37"/>
      <c r="AN96" s="56"/>
      <c r="AO96" s="56"/>
      <c r="AP96" s="56"/>
      <c r="AQ96" s="56"/>
      <c r="AR96" s="56"/>
      <c r="AS96" s="56"/>
      <c r="AT96" s="56"/>
      <c r="AU96" s="56"/>
    </row>
    <row r="97" spans="1:47" ht="15" customHeight="1">
      <c r="A97" s="10" t="s">
        <v>36</v>
      </c>
      <c r="B97" s="105" t="s">
        <v>196</v>
      </c>
      <c r="C97" s="14" t="s">
        <v>37</v>
      </c>
      <c r="D97" s="4" t="s">
        <v>246</v>
      </c>
      <c r="E97" s="35" t="s">
        <v>115</v>
      </c>
      <c r="F97" s="53"/>
      <c r="G97" s="4"/>
      <c r="H97" s="4" t="s">
        <v>635</v>
      </c>
      <c r="I97" s="10">
        <v>100</v>
      </c>
      <c r="J97" s="10">
        <v>711000000</v>
      </c>
      <c r="K97" s="6" t="s">
        <v>636</v>
      </c>
      <c r="L97" s="10" t="s">
        <v>86</v>
      </c>
      <c r="M97" s="6" t="s">
        <v>683</v>
      </c>
      <c r="N97" s="4"/>
      <c r="O97" s="10" t="s">
        <v>97</v>
      </c>
      <c r="P97" s="4">
        <v>0</v>
      </c>
      <c r="Q97" s="56"/>
      <c r="R97" s="56"/>
      <c r="S97" s="90"/>
      <c r="T97" s="127">
        <v>11000</v>
      </c>
      <c r="U97" s="124">
        <f t="shared" si="4"/>
        <v>11000</v>
      </c>
      <c r="V97" s="123">
        <f t="shared" si="3"/>
        <v>12320</v>
      </c>
      <c r="W97" s="37" t="s">
        <v>658</v>
      </c>
      <c r="X97" s="56">
        <v>2013</v>
      </c>
      <c r="Y97" s="56"/>
      <c r="Z97" s="105" t="s">
        <v>196</v>
      </c>
      <c r="AA97" s="105" t="s">
        <v>196</v>
      </c>
      <c r="AB97" s="53" t="s">
        <v>659</v>
      </c>
      <c r="AC97" s="56"/>
      <c r="AD97" s="56"/>
      <c r="AE97" s="56"/>
      <c r="AF97" s="37" t="s">
        <v>265</v>
      </c>
      <c r="AG97" s="56"/>
      <c r="AH97" s="37" t="s">
        <v>119</v>
      </c>
      <c r="AI97" s="37" t="s">
        <v>191</v>
      </c>
      <c r="AJ97" s="56" t="s">
        <v>100</v>
      </c>
      <c r="AK97" s="56"/>
      <c r="AL97" s="56"/>
      <c r="AM97" s="37"/>
      <c r="AN97" s="56"/>
      <c r="AO97" s="56"/>
      <c r="AP97" s="56"/>
      <c r="AQ97" s="56"/>
      <c r="AR97" s="56"/>
      <c r="AS97" s="56"/>
      <c r="AT97" s="56"/>
      <c r="AU97" s="56"/>
    </row>
    <row r="98" spans="1:47" ht="15" customHeight="1">
      <c r="A98" s="10" t="s">
        <v>41</v>
      </c>
      <c r="B98" s="105" t="s">
        <v>196</v>
      </c>
      <c r="C98" s="14" t="s">
        <v>37</v>
      </c>
      <c r="D98" s="4" t="s">
        <v>247</v>
      </c>
      <c r="E98" s="35" t="s">
        <v>121</v>
      </c>
      <c r="F98" s="53"/>
      <c r="G98" s="4"/>
      <c r="H98" s="4" t="s">
        <v>635</v>
      </c>
      <c r="I98" s="10">
        <v>100</v>
      </c>
      <c r="J98" s="10">
        <v>711000000</v>
      </c>
      <c r="K98" s="6" t="s">
        <v>636</v>
      </c>
      <c r="L98" s="10" t="s">
        <v>82</v>
      </c>
      <c r="M98" s="6" t="s">
        <v>683</v>
      </c>
      <c r="N98" s="4"/>
      <c r="O98" s="10" t="s">
        <v>82</v>
      </c>
      <c r="P98" s="4">
        <v>0</v>
      </c>
      <c r="Q98" s="56"/>
      <c r="R98" s="56"/>
      <c r="S98" s="90"/>
      <c r="T98" s="127">
        <v>61000</v>
      </c>
      <c r="U98" s="124">
        <f t="shared" si="4"/>
        <v>61000</v>
      </c>
      <c r="V98" s="123">
        <f t="shared" si="3"/>
        <v>68320</v>
      </c>
      <c r="W98" s="37" t="s">
        <v>658</v>
      </c>
      <c r="X98" s="56">
        <v>2013</v>
      </c>
      <c r="Y98" s="56"/>
      <c r="Z98" s="105" t="s">
        <v>196</v>
      </c>
      <c r="AA98" s="105" t="s">
        <v>196</v>
      </c>
      <c r="AB98" s="53" t="s">
        <v>659</v>
      </c>
      <c r="AC98" s="56"/>
      <c r="AD98" s="56"/>
      <c r="AE98" s="56"/>
      <c r="AF98" s="37" t="s">
        <v>265</v>
      </c>
      <c r="AG98" s="56"/>
      <c r="AH98" s="37" t="s">
        <v>119</v>
      </c>
      <c r="AI98" s="37" t="s">
        <v>191</v>
      </c>
      <c r="AJ98" s="56" t="s">
        <v>100</v>
      </c>
      <c r="AK98" s="56"/>
      <c r="AL98" s="56"/>
      <c r="AM98" s="37"/>
      <c r="AN98" s="56"/>
      <c r="AO98" s="56"/>
      <c r="AP98" s="56"/>
      <c r="AQ98" s="56"/>
      <c r="AR98" s="56"/>
      <c r="AS98" s="56"/>
      <c r="AT98" s="56"/>
      <c r="AU98" s="56"/>
    </row>
    <row r="99" spans="1:47" ht="15" customHeight="1">
      <c r="A99" s="10" t="s">
        <v>44</v>
      </c>
      <c r="B99" s="105" t="s">
        <v>196</v>
      </c>
      <c r="C99" s="55" t="s">
        <v>45</v>
      </c>
      <c r="D99" s="5" t="s">
        <v>248</v>
      </c>
      <c r="E99" s="5" t="s">
        <v>114</v>
      </c>
      <c r="F99" s="56"/>
      <c r="G99" s="5"/>
      <c r="H99" s="5" t="s">
        <v>635</v>
      </c>
      <c r="I99" s="18">
        <v>100</v>
      </c>
      <c r="J99" s="18">
        <v>711000000</v>
      </c>
      <c r="K99" s="20" t="s">
        <v>636</v>
      </c>
      <c r="L99" s="18" t="s">
        <v>80</v>
      </c>
      <c r="M99" s="20" t="s">
        <v>636</v>
      </c>
      <c r="N99" s="5"/>
      <c r="O99" s="18" t="s">
        <v>90</v>
      </c>
      <c r="P99" s="4">
        <v>0</v>
      </c>
      <c r="Q99" s="56"/>
      <c r="R99" s="56"/>
      <c r="S99" s="90"/>
      <c r="T99" s="128">
        <v>24064</v>
      </c>
      <c r="U99" s="124">
        <f t="shared" si="4"/>
        <v>24064</v>
      </c>
      <c r="V99" s="123">
        <f t="shared" si="3"/>
        <v>26951.68</v>
      </c>
      <c r="W99" s="60" t="s">
        <v>658</v>
      </c>
      <c r="X99" s="56">
        <v>2013</v>
      </c>
      <c r="Y99" s="56"/>
      <c r="Z99" s="105" t="s">
        <v>196</v>
      </c>
      <c r="AA99" s="105" t="s">
        <v>196</v>
      </c>
      <c r="AB99" s="56" t="s">
        <v>659</v>
      </c>
      <c r="AC99" s="56"/>
      <c r="AD99" s="56"/>
      <c r="AE99" s="56"/>
      <c r="AF99" s="37" t="s">
        <v>265</v>
      </c>
      <c r="AG99" s="56"/>
      <c r="AH99" s="37" t="s">
        <v>119</v>
      </c>
      <c r="AI99" s="60" t="s">
        <v>192</v>
      </c>
      <c r="AJ99" s="56" t="s">
        <v>100</v>
      </c>
      <c r="AK99" s="56"/>
      <c r="AL99" s="56"/>
      <c r="AM99" s="60"/>
      <c r="AN99" s="56"/>
      <c r="AO99" s="56"/>
      <c r="AP99" s="56"/>
      <c r="AQ99" s="56"/>
      <c r="AR99" s="56"/>
      <c r="AS99" s="56"/>
      <c r="AT99" s="56"/>
      <c r="AU99" s="56"/>
    </row>
    <row r="100" spans="1:47" ht="15" customHeight="1">
      <c r="A100" s="10" t="s">
        <v>48</v>
      </c>
      <c r="B100" s="105" t="s">
        <v>196</v>
      </c>
      <c r="C100" s="55" t="s">
        <v>45</v>
      </c>
      <c r="D100" s="5" t="s">
        <v>249</v>
      </c>
      <c r="E100" s="5" t="s">
        <v>113</v>
      </c>
      <c r="F100" s="56"/>
      <c r="G100" s="5"/>
      <c r="H100" s="5" t="s">
        <v>635</v>
      </c>
      <c r="I100" s="18">
        <v>100</v>
      </c>
      <c r="J100" s="18">
        <v>711000001</v>
      </c>
      <c r="K100" s="20" t="s">
        <v>637</v>
      </c>
      <c r="L100" s="18" t="s">
        <v>80</v>
      </c>
      <c r="M100" s="20" t="s">
        <v>637</v>
      </c>
      <c r="N100" s="5"/>
      <c r="O100" s="18" t="s">
        <v>90</v>
      </c>
      <c r="P100" s="4">
        <v>0</v>
      </c>
      <c r="Q100" s="56"/>
      <c r="R100" s="56"/>
      <c r="S100" s="90"/>
      <c r="T100" s="128">
        <v>77427</v>
      </c>
      <c r="U100" s="124">
        <f t="shared" si="4"/>
        <v>77427</v>
      </c>
      <c r="V100" s="123">
        <f t="shared" si="3"/>
        <v>86718.23999999999</v>
      </c>
      <c r="W100" s="60" t="s">
        <v>658</v>
      </c>
      <c r="X100" s="56">
        <v>2013</v>
      </c>
      <c r="Y100" s="56"/>
      <c r="Z100" s="105" t="s">
        <v>196</v>
      </c>
      <c r="AA100" s="105" t="s">
        <v>196</v>
      </c>
      <c r="AB100" s="56" t="s">
        <v>659</v>
      </c>
      <c r="AC100" s="56"/>
      <c r="AD100" s="56"/>
      <c r="AE100" s="56"/>
      <c r="AF100" s="37" t="s">
        <v>265</v>
      </c>
      <c r="AG100" s="56"/>
      <c r="AH100" s="37" t="s">
        <v>119</v>
      </c>
      <c r="AI100" s="60" t="s">
        <v>192</v>
      </c>
      <c r="AJ100" s="56" t="s">
        <v>100</v>
      </c>
      <c r="AK100" s="56"/>
      <c r="AL100" s="56"/>
      <c r="AM100" s="60"/>
      <c r="AN100" s="56"/>
      <c r="AO100" s="56"/>
      <c r="AP100" s="56"/>
      <c r="AQ100" s="56"/>
      <c r="AR100" s="56"/>
      <c r="AS100" s="56"/>
      <c r="AT100" s="56"/>
      <c r="AU100" s="56"/>
    </row>
    <row r="101" spans="1:47" ht="15" customHeight="1">
      <c r="A101" s="10" t="s">
        <v>51</v>
      </c>
      <c r="B101" s="105" t="s">
        <v>196</v>
      </c>
      <c r="C101" s="57" t="s">
        <v>680</v>
      </c>
      <c r="D101" s="5" t="s">
        <v>250</v>
      </c>
      <c r="E101" s="28" t="s">
        <v>112</v>
      </c>
      <c r="F101" s="56"/>
      <c r="G101" s="5"/>
      <c r="H101" s="5" t="s">
        <v>635</v>
      </c>
      <c r="I101" s="18">
        <v>100</v>
      </c>
      <c r="J101" s="18">
        <v>711000000</v>
      </c>
      <c r="K101" s="20" t="s">
        <v>636</v>
      </c>
      <c r="L101" s="18" t="s">
        <v>80</v>
      </c>
      <c r="M101" s="20" t="s">
        <v>636</v>
      </c>
      <c r="N101" s="5"/>
      <c r="O101" s="18" t="s">
        <v>90</v>
      </c>
      <c r="P101" s="4">
        <v>0</v>
      </c>
      <c r="Q101" s="56"/>
      <c r="R101" s="56"/>
      <c r="S101" s="90"/>
      <c r="T101" s="128">
        <v>756612</v>
      </c>
      <c r="U101" s="124">
        <f t="shared" si="4"/>
        <v>756612</v>
      </c>
      <c r="V101" s="123">
        <f t="shared" si="3"/>
        <v>847405.44</v>
      </c>
      <c r="W101" s="60" t="s">
        <v>657</v>
      </c>
      <c r="X101" s="56">
        <v>2013</v>
      </c>
      <c r="Y101" s="56"/>
      <c r="Z101" s="105" t="s">
        <v>196</v>
      </c>
      <c r="AA101" s="105" t="s">
        <v>196</v>
      </c>
      <c r="AB101" s="56" t="s">
        <v>182</v>
      </c>
      <c r="AC101" s="56"/>
      <c r="AD101" s="56"/>
      <c r="AE101" s="56"/>
      <c r="AF101" s="37" t="s">
        <v>265</v>
      </c>
      <c r="AG101" s="56"/>
      <c r="AH101" s="60" t="s">
        <v>250</v>
      </c>
      <c r="AI101" s="60" t="s">
        <v>191</v>
      </c>
      <c r="AJ101" s="56" t="s">
        <v>100</v>
      </c>
      <c r="AK101" s="56"/>
      <c r="AL101" s="56"/>
      <c r="AM101" s="37"/>
      <c r="AN101" s="56"/>
      <c r="AO101" s="56"/>
      <c r="AP101" s="56"/>
      <c r="AQ101" s="56"/>
      <c r="AR101" s="56"/>
      <c r="AS101" s="56"/>
      <c r="AT101" s="56"/>
      <c r="AU101" s="56"/>
    </row>
    <row r="102" spans="1:47" ht="15" customHeight="1">
      <c r="A102" s="10" t="s">
        <v>54</v>
      </c>
      <c r="B102" s="105" t="s">
        <v>196</v>
      </c>
      <c r="C102" s="57" t="s">
        <v>55</v>
      </c>
      <c r="D102" s="5" t="s">
        <v>251</v>
      </c>
      <c r="E102" s="28" t="s">
        <v>112</v>
      </c>
      <c r="F102" s="56"/>
      <c r="G102" s="5"/>
      <c r="H102" s="5" t="s">
        <v>635</v>
      </c>
      <c r="I102" s="18">
        <v>100</v>
      </c>
      <c r="J102" s="18">
        <v>711000000</v>
      </c>
      <c r="K102" s="20" t="s">
        <v>636</v>
      </c>
      <c r="L102" s="18" t="s">
        <v>80</v>
      </c>
      <c r="M102" s="20" t="s">
        <v>636</v>
      </c>
      <c r="N102" s="5"/>
      <c r="O102" s="18" t="s">
        <v>90</v>
      </c>
      <c r="P102" s="4">
        <v>0</v>
      </c>
      <c r="Q102" s="56"/>
      <c r="R102" s="56"/>
      <c r="S102" s="90"/>
      <c r="T102" s="128">
        <v>2820000</v>
      </c>
      <c r="U102" s="124">
        <f t="shared" si="4"/>
        <v>2820000</v>
      </c>
      <c r="V102" s="123">
        <f t="shared" si="3"/>
        <v>3158400</v>
      </c>
      <c r="W102" s="60" t="s">
        <v>658</v>
      </c>
      <c r="X102" s="56">
        <v>2013</v>
      </c>
      <c r="Y102" s="56"/>
      <c r="Z102" s="105" t="s">
        <v>196</v>
      </c>
      <c r="AA102" s="105" t="s">
        <v>196</v>
      </c>
      <c r="AB102" s="56" t="s">
        <v>659</v>
      </c>
      <c r="AC102" s="56"/>
      <c r="AD102" s="56"/>
      <c r="AE102" s="56"/>
      <c r="AF102" s="37" t="s">
        <v>265</v>
      </c>
      <c r="AG102" s="56"/>
      <c r="AH102" s="37" t="s">
        <v>119</v>
      </c>
      <c r="AI102" s="60" t="s">
        <v>192</v>
      </c>
      <c r="AJ102" s="56" t="s">
        <v>100</v>
      </c>
      <c r="AK102" s="56"/>
      <c r="AL102" s="56"/>
      <c r="AM102" s="60"/>
      <c r="AN102" s="56"/>
      <c r="AO102" s="56"/>
      <c r="AP102" s="56"/>
      <c r="AQ102" s="56"/>
      <c r="AR102" s="56"/>
      <c r="AS102" s="56"/>
      <c r="AT102" s="56"/>
      <c r="AU102" s="56"/>
    </row>
    <row r="103" spans="1:47" ht="15" customHeight="1">
      <c r="A103" s="10" t="s">
        <v>57</v>
      </c>
      <c r="B103" s="105" t="s">
        <v>196</v>
      </c>
      <c r="C103" s="58" t="s">
        <v>58</v>
      </c>
      <c r="D103" s="5" t="s">
        <v>59</v>
      </c>
      <c r="E103" s="28" t="s">
        <v>112</v>
      </c>
      <c r="F103" s="56"/>
      <c r="G103" s="5"/>
      <c r="H103" s="5" t="s">
        <v>635</v>
      </c>
      <c r="I103" s="18">
        <v>100</v>
      </c>
      <c r="J103" s="18">
        <v>711000000</v>
      </c>
      <c r="K103" s="20" t="s">
        <v>636</v>
      </c>
      <c r="L103" s="18" t="s">
        <v>80</v>
      </c>
      <c r="M103" s="20" t="s">
        <v>636</v>
      </c>
      <c r="N103" s="5"/>
      <c r="O103" s="18" t="s">
        <v>90</v>
      </c>
      <c r="P103" s="4">
        <v>0</v>
      </c>
      <c r="Q103" s="56"/>
      <c r="R103" s="56"/>
      <c r="S103" s="90"/>
      <c r="T103" s="128">
        <v>1031786</v>
      </c>
      <c r="U103" s="124">
        <f t="shared" si="4"/>
        <v>1031786</v>
      </c>
      <c r="V103" s="123">
        <f t="shared" si="3"/>
        <v>1155600.32</v>
      </c>
      <c r="W103" s="60" t="s">
        <v>658</v>
      </c>
      <c r="X103" s="56">
        <v>2013</v>
      </c>
      <c r="Y103" s="56"/>
      <c r="Z103" s="105" t="s">
        <v>196</v>
      </c>
      <c r="AA103" s="105" t="s">
        <v>196</v>
      </c>
      <c r="AB103" s="56" t="s">
        <v>659</v>
      </c>
      <c r="AC103" s="56"/>
      <c r="AD103" s="56"/>
      <c r="AE103" s="56"/>
      <c r="AF103" s="37" t="s">
        <v>265</v>
      </c>
      <c r="AG103" s="56"/>
      <c r="AH103" s="37" t="s">
        <v>119</v>
      </c>
      <c r="AI103" s="60" t="s">
        <v>192</v>
      </c>
      <c r="AJ103" s="56" t="s">
        <v>100</v>
      </c>
      <c r="AK103" s="56"/>
      <c r="AL103" s="56"/>
      <c r="AM103" s="60"/>
      <c r="AN103" s="56"/>
      <c r="AO103" s="56"/>
      <c r="AP103" s="56"/>
      <c r="AQ103" s="56"/>
      <c r="AR103" s="56"/>
      <c r="AS103" s="56"/>
      <c r="AT103" s="56"/>
      <c r="AU103" s="56"/>
    </row>
    <row r="104" spans="1:47" ht="15" customHeight="1">
      <c r="A104" s="10" t="s">
        <v>60</v>
      </c>
      <c r="B104" s="105" t="s">
        <v>196</v>
      </c>
      <c r="C104" s="55" t="s">
        <v>45</v>
      </c>
      <c r="D104" s="5" t="s">
        <v>252</v>
      </c>
      <c r="E104" s="28" t="s">
        <v>111</v>
      </c>
      <c r="F104" s="56"/>
      <c r="G104" s="5"/>
      <c r="H104" s="5" t="s">
        <v>635</v>
      </c>
      <c r="I104" s="18">
        <v>100</v>
      </c>
      <c r="J104" s="18">
        <v>711000000</v>
      </c>
      <c r="K104" s="20" t="s">
        <v>636</v>
      </c>
      <c r="L104" s="18" t="s">
        <v>80</v>
      </c>
      <c r="M104" s="20" t="s">
        <v>636</v>
      </c>
      <c r="N104" s="5"/>
      <c r="O104" s="18" t="s">
        <v>90</v>
      </c>
      <c r="P104" s="4">
        <v>0</v>
      </c>
      <c r="Q104" s="56"/>
      <c r="R104" s="56"/>
      <c r="S104" s="90"/>
      <c r="T104" s="128">
        <v>224464</v>
      </c>
      <c r="U104" s="124">
        <f t="shared" si="4"/>
        <v>224464</v>
      </c>
      <c r="V104" s="123">
        <f t="shared" si="3"/>
        <v>251399.68</v>
      </c>
      <c r="W104" s="60" t="s">
        <v>657</v>
      </c>
      <c r="X104" s="56">
        <v>2013</v>
      </c>
      <c r="Y104" s="56"/>
      <c r="Z104" s="105" t="s">
        <v>196</v>
      </c>
      <c r="AA104" s="105" t="s">
        <v>196</v>
      </c>
      <c r="AB104" s="56" t="s">
        <v>182</v>
      </c>
      <c r="AC104" s="56"/>
      <c r="AD104" s="56"/>
      <c r="AE104" s="56"/>
      <c r="AF104" s="37" t="s">
        <v>265</v>
      </c>
      <c r="AG104" s="56"/>
      <c r="AH104" s="37" t="s">
        <v>119</v>
      </c>
      <c r="AI104" s="60" t="s">
        <v>192</v>
      </c>
      <c r="AJ104" s="56" t="s">
        <v>100</v>
      </c>
      <c r="AK104" s="56"/>
      <c r="AL104" s="56"/>
      <c r="AM104" s="60"/>
      <c r="AN104" s="56"/>
      <c r="AO104" s="56"/>
      <c r="AP104" s="56"/>
      <c r="AQ104" s="56"/>
      <c r="AR104" s="56"/>
      <c r="AS104" s="56"/>
      <c r="AT104" s="56"/>
      <c r="AU104" s="56"/>
    </row>
    <row r="105" spans="1:47" ht="15" customHeight="1">
      <c r="A105" s="10" t="s">
        <v>63</v>
      </c>
      <c r="B105" s="105" t="s">
        <v>196</v>
      </c>
      <c r="C105" s="4" t="s">
        <v>64</v>
      </c>
      <c r="D105" s="4" t="s">
        <v>253</v>
      </c>
      <c r="E105" s="4" t="s">
        <v>110</v>
      </c>
      <c r="F105" s="53"/>
      <c r="G105" s="4"/>
      <c r="H105" s="4" t="s">
        <v>635</v>
      </c>
      <c r="I105" s="10">
        <v>100</v>
      </c>
      <c r="J105" s="10">
        <v>711000000</v>
      </c>
      <c r="K105" s="6" t="s">
        <v>636</v>
      </c>
      <c r="L105" s="18" t="s">
        <v>80</v>
      </c>
      <c r="M105" s="6" t="s">
        <v>636</v>
      </c>
      <c r="N105" s="4"/>
      <c r="O105" s="10" t="s">
        <v>93</v>
      </c>
      <c r="P105" s="4">
        <v>0</v>
      </c>
      <c r="Q105" s="56"/>
      <c r="R105" s="56"/>
      <c r="S105" s="90"/>
      <c r="T105" s="127">
        <v>45000</v>
      </c>
      <c r="U105" s="124">
        <f t="shared" si="4"/>
        <v>45000</v>
      </c>
      <c r="V105" s="123">
        <f t="shared" si="3"/>
        <v>50400</v>
      </c>
      <c r="W105" s="37" t="s">
        <v>658</v>
      </c>
      <c r="X105" s="56">
        <v>2013</v>
      </c>
      <c r="Y105" s="56"/>
      <c r="Z105" s="105" t="s">
        <v>196</v>
      </c>
      <c r="AA105" s="105" t="s">
        <v>196</v>
      </c>
      <c r="AB105" s="53" t="s">
        <v>657</v>
      </c>
      <c r="AC105" s="56"/>
      <c r="AD105" s="56"/>
      <c r="AE105" s="56"/>
      <c r="AF105" s="37" t="s">
        <v>265</v>
      </c>
      <c r="AG105" s="56"/>
      <c r="AH105" s="37" t="s">
        <v>119</v>
      </c>
      <c r="AI105" s="37" t="s">
        <v>192</v>
      </c>
      <c r="AJ105" s="56" t="s">
        <v>100</v>
      </c>
      <c r="AK105" s="56"/>
      <c r="AL105" s="56"/>
      <c r="AM105" s="60"/>
      <c r="AN105" s="56"/>
      <c r="AO105" s="56"/>
      <c r="AP105" s="56"/>
      <c r="AQ105" s="56"/>
      <c r="AR105" s="56"/>
      <c r="AS105" s="56"/>
      <c r="AT105" s="56"/>
      <c r="AU105" s="56"/>
    </row>
    <row r="106" spans="1:47" ht="15" customHeight="1">
      <c r="A106" s="10" t="s">
        <v>67</v>
      </c>
      <c r="B106" s="105" t="s">
        <v>196</v>
      </c>
      <c r="C106" s="14" t="s">
        <v>68</v>
      </c>
      <c r="D106" s="4" t="s">
        <v>254</v>
      </c>
      <c r="E106" s="4" t="s">
        <v>109</v>
      </c>
      <c r="F106" s="53"/>
      <c r="G106" s="4"/>
      <c r="H106" s="4" t="s">
        <v>635</v>
      </c>
      <c r="I106" s="10">
        <v>100</v>
      </c>
      <c r="J106" s="10">
        <v>711000000</v>
      </c>
      <c r="K106" s="6" t="s">
        <v>636</v>
      </c>
      <c r="L106" s="18" t="s">
        <v>80</v>
      </c>
      <c r="M106" s="6" t="s">
        <v>636</v>
      </c>
      <c r="N106" s="4"/>
      <c r="O106" s="10" t="s">
        <v>90</v>
      </c>
      <c r="P106" s="4">
        <v>0</v>
      </c>
      <c r="Q106" s="56"/>
      <c r="R106" s="56"/>
      <c r="S106" s="90"/>
      <c r="T106" s="127">
        <v>60000</v>
      </c>
      <c r="U106" s="124">
        <f t="shared" si="4"/>
        <v>60000</v>
      </c>
      <c r="V106" s="123">
        <f t="shared" si="3"/>
        <v>67200</v>
      </c>
      <c r="W106" s="37" t="s">
        <v>657</v>
      </c>
      <c r="X106" s="56">
        <v>2013</v>
      </c>
      <c r="Y106" s="56"/>
      <c r="Z106" s="105" t="s">
        <v>196</v>
      </c>
      <c r="AA106" s="105" t="s">
        <v>196</v>
      </c>
      <c r="AB106" s="53" t="s">
        <v>182</v>
      </c>
      <c r="AC106" s="56"/>
      <c r="AD106" s="56"/>
      <c r="AE106" s="56"/>
      <c r="AF106" s="37" t="s">
        <v>265</v>
      </c>
      <c r="AG106" s="56"/>
      <c r="AH106" s="37" t="s">
        <v>119</v>
      </c>
      <c r="AI106" s="37" t="s">
        <v>192</v>
      </c>
      <c r="AJ106" s="56" t="s">
        <v>100</v>
      </c>
      <c r="AK106" s="56"/>
      <c r="AL106" s="56"/>
      <c r="AM106" s="60"/>
      <c r="AN106" s="56"/>
      <c r="AO106" s="56"/>
      <c r="AP106" s="56"/>
      <c r="AQ106" s="56"/>
      <c r="AR106" s="56"/>
      <c r="AS106" s="56"/>
      <c r="AT106" s="56"/>
      <c r="AU106" s="56"/>
    </row>
    <row r="107" spans="1:47" ht="15" customHeight="1">
      <c r="A107" s="10" t="s">
        <v>71</v>
      </c>
      <c r="B107" s="105" t="s">
        <v>196</v>
      </c>
      <c r="C107" s="12" t="s">
        <v>72</v>
      </c>
      <c r="D107" s="4" t="s">
        <v>255</v>
      </c>
      <c r="E107" s="4" t="s">
        <v>108</v>
      </c>
      <c r="F107" s="53"/>
      <c r="G107" s="4"/>
      <c r="H107" s="4" t="s">
        <v>635</v>
      </c>
      <c r="I107" s="10">
        <v>100</v>
      </c>
      <c r="J107" s="10">
        <v>711000000</v>
      </c>
      <c r="K107" s="6" t="s">
        <v>636</v>
      </c>
      <c r="L107" s="10" t="s">
        <v>87</v>
      </c>
      <c r="M107" s="6" t="s">
        <v>636</v>
      </c>
      <c r="N107" s="4"/>
      <c r="O107" s="10" t="s">
        <v>87</v>
      </c>
      <c r="P107" s="4">
        <v>0</v>
      </c>
      <c r="Q107" s="56"/>
      <c r="R107" s="56"/>
      <c r="S107" s="90"/>
      <c r="T107" s="127">
        <v>180000</v>
      </c>
      <c r="U107" s="124">
        <f t="shared" si="4"/>
        <v>180000</v>
      </c>
      <c r="V107" s="123">
        <f t="shared" si="3"/>
        <v>201600</v>
      </c>
      <c r="W107" s="37" t="s">
        <v>658</v>
      </c>
      <c r="X107" s="56">
        <v>2013</v>
      </c>
      <c r="Y107" s="56"/>
      <c r="Z107" s="105" t="s">
        <v>196</v>
      </c>
      <c r="AA107" s="105" t="s">
        <v>196</v>
      </c>
      <c r="AB107" s="53" t="s">
        <v>657</v>
      </c>
      <c r="AC107" s="56"/>
      <c r="AD107" s="56"/>
      <c r="AE107" s="56"/>
      <c r="AF107" s="37" t="s">
        <v>265</v>
      </c>
      <c r="AG107" s="56"/>
      <c r="AH107" s="37" t="s">
        <v>119</v>
      </c>
      <c r="AI107" s="37" t="s">
        <v>192</v>
      </c>
      <c r="AJ107" s="56" t="s">
        <v>100</v>
      </c>
      <c r="AK107" s="56"/>
      <c r="AL107" s="56"/>
      <c r="AM107" s="60"/>
      <c r="AN107" s="56"/>
      <c r="AO107" s="56"/>
      <c r="AP107" s="56"/>
      <c r="AQ107" s="56"/>
      <c r="AR107" s="56"/>
      <c r="AS107" s="56"/>
      <c r="AT107" s="56"/>
      <c r="AU107" s="56"/>
    </row>
    <row r="108" spans="1:47" ht="15" customHeight="1">
      <c r="A108" s="10" t="s">
        <v>76</v>
      </c>
      <c r="B108" s="105" t="s">
        <v>196</v>
      </c>
      <c r="C108" s="14" t="s">
        <v>45</v>
      </c>
      <c r="D108" s="4" t="s">
        <v>256</v>
      </c>
      <c r="E108" s="4" t="s">
        <v>107</v>
      </c>
      <c r="F108" s="53"/>
      <c r="G108" s="4"/>
      <c r="H108" s="4" t="s">
        <v>635</v>
      </c>
      <c r="I108" s="10">
        <v>100</v>
      </c>
      <c r="J108" s="10">
        <v>711000000</v>
      </c>
      <c r="K108" s="6" t="s">
        <v>636</v>
      </c>
      <c r="L108" s="10" t="s">
        <v>80</v>
      </c>
      <c r="M108" s="6" t="s">
        <v>636</v>
      </c>
      <c r="N108" s="4"/>
      <c r="O108" s="10" t="s">
        <v>90</v>
      </c>
      <c r="P108" s="4">
        <v>0</v>
      </c>
      <c r="Q108" s="56"/>
      <c r="R108" s="56"/>
      <c r="S108" s="90"/>
      <c r="T108" s="127">
        <v>64000</v>
      </c>
      <c r="U108" s="124">
        <f t="shared" si="4"/>
        <v>64000</v>
      </c>
      <c r="V108" s="123">
        <f t="shared" si="3"/>
        <v>71680</v>
      </c>
      <c r="W108" s="37" t="s">
        <v>658</v>
      </c>
      <c r="X108" s="56">
        <v>2013</v>
      </c>
      <c r="Y108" s="56"/>
      <c r="Z108" s="105" t="s">
        <v>196</v>
      </c>
      <c r="AA108" s="105" t="s">
        <v>196</v>
      </c>
      <c r="AB108" s="53" t="s">
        <v>659</v>
      </c>
      <c r="AC108" s="56"/>
      <c r="AD108" s="56"/>
      <c r="AE108" s="56"/>
      <c r="AF108" s="37" t="s">
        <v>265</v>
      </c>
      <c r="AG108" s="56"/>
      <c r="AH108" s="37" t="s">
        <v>119</v>
      </c>
      <c r="AI108" s="37" t="s">
        <v>192</v>
      </c>
      <c r="AJ108" s="56" t="s">
        <v>100</v>
      </c>
      <c r="AK108" s="56"/>
      <c r="AL108" s="56"/>
      <c r="AM108" s="60"/>
      <c r="AN108" s="56"/>
      <c r="AO108" s="56"/>
      <c r="AP108" s="56"/>
      <c r="AQ108" s="56"/>
      <c r="AR108" s="56"/>
      <c r="AS108" s="56"/>
      <c r="AT108" s="56"/>
      <c r="AU108" s="56"/>
    </row>
    <row r="109" spans="1:47" ht="15" customHeight="1">
      <c r="A109" s="10" t="s">
        <v>79</v>
      </c>
      <c r="B109" s="105" t="s">
        <v>196</v>
      </c>
      <c r="C109" s="14" t="s">
        <v>45</v>
      </c>
      <c r="D109" s="4" t="s">
        <v>257</v>
      </c>
      <c r="E109" s="4" t="s">
        <v>106</v>
      </c>
      <c r="F109" s="53"/>
      <c r="G109" s="4"/>
      <c r="H109" s="4" t="s">
        <v>635</v>
      </c>
      <c r="I109" s="10">
        <v>100</v>
      </c>
      <c r="J109" s="10">
        <v>711000000</v>
      </c>
      <c r="K109" s="6" t="s">
        <v>636</v>
      </c>
      <c r="L109" s="10" t="s">
        <v>80</v>
      </c>
      <c r="M109" s="6" t="s">
        <v>636</v>
      </c>
      <c r="N109" s="4"/>
      <c r="O109" s="10" t="s">
        <v>90</v>
      </c>
      <c r="P109" s="4">
        <v>0</v>
      </c>
      <c r="Q109" s="56"/>
      <c r="R109" s="56"/>
      <c r="S109" s="90"/>
      <c r="T109" s="127">
        <v>16000</v>
      </c>
      <c r="U109" s="124">
        <f t="shared" si="4"/>
        <v>16000</v>
      </c>
      <c r="V109" s="123">
        <f t="shared" si="3"/>
        <v>17920</v>
      </c>
      <c r="W109" s="37" t="s">
        <v>658</v>
      </c>
      <c r="X109" s="56">
        <v>2013</v>
      </c>
      <c r="Y109" s="56"/>
      <c r="Z109" s="105" t="s">
        <v>196</v>
      </c>
      <c r="AA109" s="105" t="s">
        <v>196</v>
      </c>
      <c r="AB109" s="53" t="s">
        <v>659</v>
      </c>
      <c r="AC109" s="56"/>
      <c r="AD109" s="56"/>
      <c r="AE109" s="56"/>
      <c r="AF109" s="37" t="s">
        <v>265</v>
      </c>
      <c r="AG109" s="56"/>
      <c r="AH109" s="37" t="s">
        <v>119</v>
      </c>
      <c r="AI109" s="37" t="s">
        <v>192</v>
      </c>
      <c r="AJ109" s="56" t="s">
        <v>100</v>
      </c>
      <c r="AK109" s="56"/>
      <c r="AL109" s="56"/>
      <c r="AM109" s="37"/>
      <c r="AN109" s="56"/>
      <c r="AO109" s="56"/>
      <c r="AP109" s="56"/>
      <c r="AQ109" s="56"/>
      <c r="AR109" s="56"/>
      <c r="AS109" s="56"/>
      <c r="AT109" s="56"/>
      <c r="AU109" s="56"/>
    </row>
    <row r="110" spans="1:47" ht="15" customHeight="1">
      <c r="A110" s="10" t="s">
        <v>173</v>
      </c>
      <c r="B110" s="105" t="s">
        <v>196</v>
      </c>
      <c r="C110" s="14" t="s">
        <v>45</v>
      </c>
      <c r="D110" s="4" t="s">
        <v>258</v>
      </c>
      <c r="E110" s="4" t="s">
        <v>106</v>
      </c>
      <c r="F110" s="53"/>
      <c r="G110" s="4"/>
      <c r="H110" s="4" t="s">
        <v>635</v>
      </c>
      <c r="I110" s="10">
        <v>100</v>
      </c>
      <c r="J110" s="10">
        <v>711000000</v>
      </c>
      <c r="K110" s="6" t="s">
        <v>636</v>
      </c>
      <c r="L110" s="10" t="s">
        <v>80</v>
      </c>
      <c r="M110" s="6" t="s">
        <v>636</v>
      </c>
      <c r="N110" s="4"/>
      <c r="O110" s="10" t="s">
        <v>90</v>
      </c>
      <c r="P110" s="4">
        <v>0</v>
      </c>
      <c r="Q110" s="56"/>
      <c r="R110" s="56"/>
      <c r="S110" s="90"/>
      <c r="T110" s="127">
        <v>103000</v>
      </c>
      <c r="U110" s="124">
        <f t="shared" si="4"/>
        <v>103000</v>
      </c>
      <c r="V110" s="123">
        <f t="shared" si="3"/>
        <v>115360</v>
      </c>
      <c r="W110" s="37" t="s">
        <v>658</v>
      </c>
      <c r="X110" s="56">
        <v>2013</v>
      </c>
      <c r="Y110" s="56"/>
      <c r="Z110" s="105" t="s">
        <v>196</v>
      </c>
      <c r="AA110" s="105" t="s">
        <v>196</v>
      </c>
      <c r="AB110" s="53" t="s">
        <v>659</v>
      </c>
      <c r="AC110" s="56"/>
      <c r="AD110" s="56"/>
      <c r="AE110" s="56"/>
      <c r="AF110" s="37" t="s">
        <v>265</v>
      </c>
      <c r="AG110" s="56"/>
      <c r="AH110" s="37" t="s">
        <v>119</v>
      </c>
      <c r="AI110" s="37" t="s">
        <v>192</v>
      </c>
      <c r="AJ110" s="56" t="s">
        <v>100</v>
      </c>
      <c r="AK110" s="56"/>
      <c r="AL110" s="56"/>
      <c r="AM110" s="60"/>
      <c r="AN110" s="56"/>
      <c r="AO110" s="56"/>
      <c r="AP110" s="56"/>
      <c r="AQ110" s="56"/>
      <c r="AR110" s="56"/>
      <c r="AS110" s="56"/>
      <c r="AT110" s="56"/>
      <c r="AU110" s="56"/>
    </row>
    <row r="111" spans="1:47" ht="15" customHeight="1">
      <c r="A111" s="10" t="s">
        <v>175</v>
      </c>
      <c r="B111" s="105" t="s">
        <v>196</v>
      </c>
      <c r="C111" s="14" t="s">
        <v>45</v>
      </c>
      <c r="D111" s="4" t="s">
        <v>259</v>
      </c>
      <c r="E111" s="4" t="s">
        <v>105</v>
      </c>
      <c r="F111" s="53"/>
      <c r="G111" s="4"/>
      <c r="H111" s="4" t="s">
        <v>635</v>
      </c>
      <c r="I111" s="10">
        <v>100</v>
      </c>
      <c r="J111" s="10">
        <v>711000000</v>
      </c>
      <c r="K111" s="6" t="s">
        <v>636</v>
      </c>
      <c r="L111" s="10" t="s">
        <v>80</v>
      </c>
      <c r="M111" s="6" t="s">
        <v>636</v>
      </c>
      <c r="N111" s="4"/>
      <c r="O111" s="10" t="s">
        <v>93</v>
      </c>
      <c r="P111" s="4">
        <v>0</v>
      </c>
      <c r="Q111" s="56"/>
      <c r="R111" s="56"/>
      <c r="S111" s="90"/>
      <c r="T111" s="127">
        <v>2142857</v>
      </c>
      <c r="U111" s="124">
        <f t="shared" si="4"/>
        <v>2142857</v>
      </c>
      <c r="V111" s="123">
        <f t="shared" si="3"/>
        <v>2399999.84</v>
      </c>
      <c r="W111" s="37" t="s">
        <v>657</v>
      </c>
      <c r="X111" s="56">
        <v>2013</v>
      </c>
      <c r="Y111" s="56"/>
      <c r="Z111" s="105" t="s">
        <v>196</v>
      </c>
      <c r="AA111" s="105" t="s">
        <v>196</v>
      </c>
      <c r="AB111" s="53" t="s">
        <v>194</v>
      </c>
      <c r="AC111" s="56"/>
      <c r="AD111" s="56"/>
      <c r="AE111" s="56"/>
      <c r="AF111" s="37" t="s">
        <v>265</v>
      </c>
      <c r="AG111" s="56"/>
      <c r="AH111" s="37" t="s">
        <v>119</v>
      </c>
      <c r="AI111" s="37" t="s">
        <v>190</v>
      </c>
      <c r="AJ111" s="56" t="s">
        <v>100</v>
      </c>
      <c r="AK111" s="56"/>
      <c r="AL111" s="56"/>
      <c r="AM111" s="60"/>
      <c r="AN111" s="56"/>
      <c r="AO111" s="56"/>
      <c r="AP111" s="56"/>
      <c r="AQ111" s="56"/>
      <c r="AR111" s="56"/>
      <c r="AS111" s="56"/>
      <c r="AT111" s="56"/>
      <c r="AU111" s="56"/>
    </row>
    <row r="112" spans="1:47" ht="15" customHeight="1">
      <c r="A112" s="10" t="s">
        <v>178</v>
      </c>
      <c r="B112" s="105" t="s">
        <v>196</v>
      </c>
      <c r="C112" s="12" t="s">
        <v>17</v>
      </c>
      <c r="D112" s="4" t="s">
        <v>260</v>
      </c>
      <c r="E112" s="4" t="s">
        <v>104</v>
      </c>
      <c r="F112" s="53"/>
      <c r="G112" s="4"/>
      <c r="H112" s="4" t="s">
        <v>635</v>
      </c>
      <c r="I112" s="10">
        <v>100</v>
      </c>
      <c r="J112" s="10">
        <v>711000000</v>
      </c>
      <c r="K112" s="6" t="s">
        <v>636</v>
      </c>
      <c r="L112" s="10" t="s">
        <v>80</v>
      </c>
      <c r="M112" s="6" t="s">
        <v>636</v>
      </c>
      <c r="N112" s="4"/>
      <c r="O112" s="10" t="s">
        <v>82</v>
      </c>
      <c r="P112" s="4">
        <v>0</v>
      </c>
      <c r="Q112" s="56"/>
      <c r="R112" s="56"/>
      <c r="S112" s="90"/>
      <c r="T112" s="127">
        <v>214285</v>
      </c>
      <c r="U112" s="124">
        <f t="shared" si="4"/>
        <v>214285</v>
      </c>
      <c r="V112" s="123">
        <f t="shared" si="3"/>
        <v>239999.19999999998</v>
      </c>
      <c r="W112" s="37" t="s">
        <v>658</v>
      </c>
      <c r="X112" s="56">
        <v>2013</v>
      </c>
      <c r="Y112" s="56"/>
      <c r="Z112" s="105" t="s">
        <v>196</v>
      </c>
      <c r="AA112" s="105" t="s">
        <v>196</v>
      </c>
      <c r="AB112" s="53" t="s">
        <v>659</v>
      </c>
      <c r="AC112" s="56"/>
      <c r="AD112" s="56"/>
      <c r="AE112" s="56"/>
      <c r="AF112" s="37" t="s">
        <v>265</v>
      </c>
      <c r="AG112" s="56"/>
      <c r="AH112" s="37" t="s">
        <v>119</v>
      </c>
      <c r="AI112" s="37" t="s">
        <v>192</v>
      </c>
      <c r="AJ112" s="82" t="s">
        <v>116</v>
      </c>
      <c r="AK112" s="56"/>
      <c r="AL112" s="56"/>
      <c r="AM112" s="60"/>
      <c r="AN112" s="56"/>
      <c r="AO112" s="56"/>
      <c r="AP112" s="56"/>
      <c r="AQ112" s="56"/>
      <c r="AR112" s="56"/>
      <c r="AS112" s="56"/>
      <c r="AT112" s="56"/>
      <c r="AU112" s="56"/>
    </row>
    <row r="113" spans="1:47" ht="15" customHeight="1">
      <c r="A113" s="68" t="s">
        <v>342</v>
      </c>
      <c r="B113" s="56"/>
      <c r="C113" s="56"/>
      <c r="D113" s="56"/>
      <c r="E113" s="56"/>
      <c r="F113" s="56"/>
      <c r="G113" s="56"/>
      <c r="H113" s="56"/>
      <c r="I113" s="56"/>
      <c r="J113" s="56"/>
      <c r="K113" s="56"/>
      <c r="L113" s="56"/>
      <c r="M113" s="56"/>
      <c r="N113" s="56"/>
      <c r="O113" s="56"/>
      <c r="P113" s="56"/>
      <c r="Q113" s="56"/>
      <c r="R113" s="56"/>
      <c r="S113" s="90"/>
      <c r="T113" s="90"/>
      <c r="U113" s="124">
        <f>SUM(U86:U112)</f>
        <v>10402541</v>
      </c>
      <c r="V113" s="124">
        <f>SUM(V86:V112)</f>
        <v>11650845.92</v>
      </c>
      <c r="W113" s="90"/>
      <c r="X113" s="56"/>
      <c r="Y113" s="56"/>
      <c r="Z113" s="56"/>
      <c r="AA113" s="56"/>
      <c r="AB113" s="56"/>
      <c r="AC113" s="56"/>
      <c r="AD113" s="56"/>
      <c r="AE113" s="56"/>
      <c r="AF113" s="56"/>
      <c r="AG113" s="56"/>
      <c r="AH113" s="91"/>
      <c r="AI113" s="56"/>
      <c r="AJ113" s="56"/>
      <c r="AK113" s="56"/>
      <c r="AL113" s="56"/>
      <c r="AM113" s="91"/>
      <c r="AN113" s="56"/>
      <c r="AO113" s="56"/>
      <c r="AP113" s="56"/>
      <c r="AQ113" s="56"/>
      <c r="AR113" s="56"/>
      <c r="AS113" s="56"/>
      <c r="AT113" s="56"/>
      <c r="AU113" s="56"/>
    </row>
    <row r="114" spans="1:47" s="152" customFormat="1" ht="15" customHeight="1">
      <c r="A114" s="149" t="s">
        <v>193</v>
      </c>
      <c r="B114" s="117"/>
      <c r="C114" s="117"/>
      <c r="D114" s="117"/>
      <c r="E114" s="117"/>
      <c r="F114" s="117"/>
      <c r="G114" s="117"/>
      <c r="H114" s="117"/>
      <c r="I114" s="117"/>
      <c r="J114" s="117"/>
      <c r="K114" s="117"/>
      <c r="L114" s="117"/>
      <c r="M114" s="117"/>
      <c r="N114" s="117"/>
      <c r="O114" s="117"/>
      <c r="P114" s="117"/>
      <c r="Q114" s="117"/>
      <c r="R114" s="117"/>
      <c r="S114" s="150"/>
      <c r="T114" s="150"/>
      <c r="U114" s="151">
        <f>U113+U84+U81</f>
        <v>17821405.465</v>
      </c>
      <c r="V114" s="151">
        <f>V113+V84+V81</f>
        <v>19959974.1208</v>
      </c>
      <c r="W114" s="150"/>
      <c r="X114" s="117"/>
      <c r="Y114" s="117"/>
      <c r="Z114" s="117"/>
      <c r="AA114" s="117"/>
      <c r="AB114" s="117"/>
      <c r="AC114" s="117"/>
      <c r="AD114" s="117"/>
      <c r="AE114" s="117"/>
      <c r="AF114" s="117"/>
      <c r="AG114" s="117"/>
      <c r="AH114" s="118"/>
      <c r="AI114" s="117"/>
      <c r="AJ114" s="117"/>
      <c r="AK114" s="117"/>
      <c r="AL114" s="117"/>
      <c r="AM114" s="118"/>
      <c r="AN114" s="117"/>
      <c r="AO114" s="117"/>
      <c r="AP114" s="117"/>
      <c r="AQ114" s="117"/>
      <c r="AR114" s="117"/>
      <c r="AS114" s="117"/>
      <c r="AT114" s="117"/>
      <c r="AU114" s="117"/>
    </row>
    <row r="115" spans="1:47" ht="15" customHeight="1">
      <c r="A115" s="153" t="s">
        <v>195</v>
      </c>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91"/>
      <c r="AI115" s="56"/>
      <c r="AJ115" s="56"/>
      <c r="AK115" s="56"/>
      <c r="AL115" s="56"/>
      <c r="AM115" s="91"/>
      <c r="AN115" s="56"/>
      <c r="AO115" s="56"/>
      <c r="AP115" s="56"/>
      <c r="AQ115" s="56"/>
      <c r="AR115" s="56"/>
      <c r="AS115" s="56"/>
      <c r="AT115" s="56"/>
      <c r="AU115" s="56"/>
    </row>
    <row r="116" spans="1:47" ht="15" customHeight="1">
      <c r="A116" s="153" t="s">
        <v>343</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91"/>
      <c r="AI116" s="56"/>
      <c r="AJ116" s="56"/>
      <c r="AK116" s="56"/>
      <c r="AL116" s="56"/>
      <c r="AM116" s="91"/>
      <c r="AN116" s="56"/>
      <c r="AO116" s="56"/>
      <c r="AP116" s="56"/>
      <c r="AQ116" s="56"/>
      <c r="AR116" s="56"/>
      <c r="AS116" s="56"/>
      <c r="AT116" s="56"/>
      <c r="AU116" s="56"/>
    </row>
    <row r="117" spans="1:47" ht="15" customHeight="1">
      <c r="A117" s="196" t="s">
        <v>344</v>
      </c>
      <c r="B117" s="196"/>
      <c r="C117" s="196"/>
      <c r="D117" s="196"/>
      <c r="E117" s="196"/>
      <c r="F117" s="196"/>
      <c r="G117" s="196"/>
      <c r="H117" s="196"/>
      <c r="I117" s="196"/>
      <c r="J117" s="19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91"/>
      <c r="AI117" s="56"/>
      <c r="AJ117" s="56"/>
      <c r="AK117" s="56"/>
      <c r="AL117" s="56"/>
      <c r="AM117" s="91"/>
      <c r="AN117" s="56"/>
      <c r="AO117" s="56"/>
      <c r="AP117" s="56"/>
      <c r="AQ117" s="56"/>
      <c r="AR117" s="56"/>
      <c r="AS117" s="56"/>
      <c r="AT117" s="56"/>
      <c r="AU117" s="56"/>
    </row>
    <row r="118" spans="1:47" ht="15" customHeight="1">
      <c r="A118" s="154"/>
      <c r="B118" s="155"/>
      <c r="C118" s="155"/>
      <c r="D118" s="155"/>
      <c r="E118" s="155"/>
      <c r="F118" s="155"/>
      <c r="G118" s="155"/>
      <c r="H118" s="155"/>
      <c r="I118" s="155"/>
      <c r="J118" s="155"/>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91"/>
      <c r="AI118" s="56"/>
      <c r="AJ118" s="56"/>
      <c r="AK118" s="56"/>
      <c r="AL118" s="56"/>
      <c r="AM118" s="91"/>
      <c r="AN118" s="56"/>
      <c r="AO118" s="56"/>
      <c r="AP118" s="56"/>
      <c r="AQ118" s="56"/>
      <c r="AR118" s="56"/>
      <c r="AS118" s="56"/>
      <c r="AT118" s="56"/>
      <c r="AU118" s="56"/>
    </row>
    <row r="119" spans="1:47" ht="15" customHeight="1">
      <c r="A119" s="196" t="s">
        <v>345</v>
      </c>
      <c r="B119" s="196"/>
      <c r="C119" s="196"/>
      <c r="D119" s="196"/>
      <c r="E119" s="196"/>
      <c r="F119" s="196"/>
      <c r="G119" s="196"/>
      <c r="H119" s="196"/>
      <c r="I119" s="196"/>
      <c r="J119" s="19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91"/>
      <c r="AI119" s="56"/>
      <c r="AJ119" s="56"/>
      <c r="AK119" s="56"/>
      <c r="AL119" s="56"/>
      <c r="AM119" s="91"/>
      <c r="AN119" s="56"/>
      <c r="AO119" s="56"/>
      <c r="AP119" s="56"/>
      <c r="AQ119" s="56"/>
      <c r="AR119" s="56"/>
      <c r="AS119" s="56"/>
      <c r="AT119" s="56"/>
      <c r="AU119" s="56"/>
    </row>
    <row r="120" spans="1:47" ht="15" customHeight="1">
      <c r="A120" s="153"/>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91"/>
      <c r="AI120" s="56"/>
      <c r="AJ120" s="56"/>
      <c r="AK120" s="56"/>
      <c r="AL120" s="56"/>
      <c r="AM120" s="91"/>
      <c r="AN120" s="56"/>
      <c r="AO120" s="56"/>
      <c r="AP120" s="56"/>
      <c r="AQ120" s="56"/>
      <c r="AR120" s="56"/>
      <c r="AS120" s="56"/>
      <c r="AT120" s="56"/>
      <c r="AU120" s="56"/>
    </row>
    <row r="121" spans="1:47" ht="15" customHeight="1">
      <c r="A121" s="156" t="s">
        <v>346</v>
      </c>
      <c r="B121" s="157"/>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91"/>
      <c r="AI121" s="56"/>
      <c r="AJ121" s="56"/>
      <c r="AK121" s="56"/>
      <c r="AL121" s="56"/>
      <c r="AM121" s="91"/>
      <c r="AN121" s="56"/>
      <c r="AO121" s="56"/>
      <c r="AP121" s="56"/>
      <c r="AQ121" s="56"/>
      <c r="AR121" s="56"/>
      <c r="AS121" s="56"/>
      <c r="AT121" s="56"/>
      <c r="AU121" s="56"/>
    </row>
    <row r="122" spans="1:47" ht="15" customHeight="1">
      <c r="A122" s="157"/>
      <c r="B122" s="157"/>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91"/>
      <c r="AI122" s="56"/>
      <c r="AJ122" s="56"/>
      <c r="AK122" s="56"/>
      <c r="AL122" s="56"/>
      <c r="AM122" s="91"/>
      <c r="AN122" s="56"/>
      <c r="AO122" s="56"/>
      <c r="AP122" s="56"/>
      <c r="AQ122" s="56"/>
      <c r="AR122" s="56"/>
      <c r="AS122" s="56"/>
      <c r="AT122" s="56"/>
      <c r="AU122" s="56"/>
    </row>
    <row r="123" spans="1:47" ht="15" customHeight="1">
      <c r="A123" s="158" t="s">
        <v>347</v>
      </c>
      <c r="B123" s="157"/>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91"/>
      <c r="AI123" s="56"/>
      <c r="AJ123" s="56"/>
      <c r="AK123" s="56"/>
      <c r="AL123" s="56"/>
      <c r="AM123" s="91"/>
      <c r="AN123" s="56"/>
      <c r="AO123" s="56"/>
      <c r="AP123" s="56"/>
      <c r="AQ123" s="56"/>
      <c r="AR123" s="56"/>
      <c r="AS123" s="56"/>
      <c r="AT123" s="56"/>
      <c r="AU123" s="56"/>
    </row>
    <row r="124" spans="1:47" ht="15" customHeight="1">
      <c r="A124" s="157"/>
      <c r="B124" s="157"/>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91"/>
      <c r="AI124" s="56"/>
      <c r="AJ124" s="56"/>
      <c r="AK124" s="56"/>
      <c r="AL124" s="56"/>
      <c r="AM124" s="91"/>
      <c r="AN124" s="56"/>
      <c r="AO124" s="56"/>
      <c r="AP124" s="56"/>
      <c r="AQ124" s="56"/>
      <c r="AR124" s="56"/>
      <c r="AS124" s="56"/>
      <c r="AT124" s="56"/>
      <c r="AU124" s="56"/>
    </row>
    <row r="125" spans="1:47" ht="15" customHeight="1">
      <c r="A125" s="158" t="s">
        <v>348</v>
      </c>
      <c r="B125" s="157"/>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91"/>
      <c r="AI125" s="56"/>
      <c r="AJ125" s="56"/>
      <c r="AK125" s="56"/>
      <c r="AL125" s="56"/>
      <c r="AM125" s="91"/>
      <c r="AN125" s="56"/>
      <c r="AO125" s="56"/>
      <c r="AP125" s="56"/>
      <c r="AQ125" s="56"/>
      <c r="AR125" s="56"/>
      <c r="AS125" s="56"/>
      <c r="AT125" s="56"/>
      <c r="AU125" s="56"/>
    </row>
    <row r="126" spans="1:47" ht="15" customHeight="1">
      <c r="A126" s="157"/>
      <c r="B126" s="157"/>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91"/>
      <c r="AI126" s="56"/>
      <c r="AJ126" s="56"/>
      <c r="AK126" s="56"/>
      <c r="AL126" s="56"/>
      <c r="AM126" s="91"/>
      <c r="AN126" s="56"/>
      <c r="AO126" s="56"/>
      <c r="AP126" s="56"/>
      <c r="AQ126" s="56"/>
      <c r="AR126" s="56"/>
      <c r="AS126" s="56"/>
      <c r="AT126" s="56"/>
      <c r="AU126" s="56"/>
    </row>
    <row r="127" spans="1:47" ht="15" customHeight="1">
      <c r="A127" s="197" t="s">
        <v>349</v>
      </c>
      <c r="B127" s="197"/>
      <c r="C127" s="197"/>
      <c r="D127" s="197"/>
      <c r="E127" s="197"/>
      <c r="F127" s="197"/>
      <c r="G127" s="197"/>
      <c r="H127" s="197"/>
      <c r="I127" s="197"/>
      <c r="J127" s="197"/>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91"/>
      <c r="AI127" s="56"/>
      <c r="AJ127" s="56"/>
      <c r="AK127" s="56"/>
      <c r="AL127" s="56"/>
      <c r="AM127" s="91"/>
      <c r="AN127" s="56"/>
      <c r="AO127" s="56"/>
      <c r="AP127" s="56"/>
      <c r="AQ127" s="56"/>
      <c r="AR127" s="56"/>
      <c r="AS127" s="56"/>
      <c r="AT127" s="56"/>
      <c r="AU127" s="56"/>
    </row>
    <row r="128" spans="1:47" ht="15" customHeight="1">
      <c r="A128" s="197" t="s">
        <v>350</v>
      </c>
      <c r="B128" s="197"/>
      <c r="C128" s="197"/>
      <c r="D128" s="197"/>
      <c r="E128" s="197"/>
      <c r="F128" s="197"/>
      <c r="G128" s="197"/>
      <c r="H128" s="197"/>
      <c r="I128" s="197"/>
      <c r="J128" s="197"/>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91"/>
      <c r="AI128" s="56"/>
      <c r="AJ128" s="56"/>
      <c r="AK128" s="56"/>
      <c r="AL128" s="56"/>
      <c r="AM128" s="91"/>
      <c r="AN128" s="56"/>
      <c r="AO128" s="56"/>
      <c r="AP128" s="56"/>
      <c r="AQ128" s="56"/>
      <c r="AR128" s="56"/>
      <c r="AS128" s="56"/>
      <c r="AT128" s="56"/>
      <c r="AU128" s="56"/>
    </row>
    <row r="129" spans="1:47" ht="15" customHeight="1">
      <c r="A129" s="198" t="s">
        <v>351</v>
      </c>
      <c r="B129" s="198"/>
      <c r="C129" s="198"/>
      <c r="D129" s="198"/>
      <c r="E129" s="198"/>
      <c r="F129" s="198"/>
      <c r="G129" s="198"/>
      <c r="H129" s="198"/>
      <c r="I129" s="198"/>
      <c r="J129" s="198"/>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91"/>
      <c r="AI129" s="56"/>
      <c r="AJ129" s="56"/>
      <c r="AK129" s="56"/>
      <c r="AL129" s="56"/>
      <c r="AM129" s="91"/>
      <c r="AN129" s="56"/>
      <c r="AO129" s="56"/>
      <c r="AP129" s="56"/>
      <c r="AQ129" s="56"/>
      <c r="AR129" s="56"/>
      <c r="AS129" s="56"/>
      <c r="AT129" s="56"/>
      <c r="AU129" s="56"/>
    </row>
    <row r="130" spans="1:47" ht="15" customHeight="1">
      <c r="A130" s="189" t="s">
        <v>352</v>
      </c>
      <c r="B130" s="189"/>
      <c r="C130" s="189"/>
      <c r="D130" s="189"/>
      <c r="E130" s="189"/>
      <c r="F130" s="189"/>
      <c r="G130" s="189"/>
      <c r="H130" s="189"/>
      <c r="I130" s="189"/>
      <c r="J130" s="189"/>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91"/>
      <c r="AI130" s="56"/>
      <c r="AJ130" s="56"/>
      <c r="AK130" s="56"/>
      <c r="AL130" s="56"/>
      <c r="AM130" s="91"/>
      <c r="AN130" s="56"/>
      <c r="AO130" s="56"/>
      <c r="AP130" s="56"/>
      <c r="AQ130" s="56"/>
      <c r="AR130" s="56"/>
      <c r="AS130" s="56"/>
      <c r="AT130" s="56"/>
      <c r="AU130" s="56"/>
    </row>
    <row r="131" spans="1:47" ht="15" customHeight="1">
      <c r="A131" s="189" t="s">
        <v>353</v>
      </c>
      <c r="B131" s="189"/>
      <c r="C131" s="189"/>
      <c r="D131" s="189"/>
      <c r="E131" s="189"/>
      <c r="F131" s="189"/>
      <c r="G131" s="189"/>
      <c r="H131" s="189"/>
      <c r="I131" s="189"/>
      <c r="J131" s="189"/>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91"/>
      <c r="AI131" s="56"/>
      <c r="AJ131" s="56"/>
      <c r="AK131" s="56"/>
      <c r="AL131" s="56"/>
      <c r="AM131" s="91"/>
      <c r="AN131" s="56"/>
      <c r="AO131" s="56"/>
      <c r="AP131" s="56"/>
      <c r="AQ131" s="56"/>
      <c r="AR131" s="56"/>
      <c r="AS131" s="56"/>
      <c r="AT131" s="56"/>
      <c r="AU131" s="56"/>
    </row>
    <row r="132" spans="1:47" ht="15" customHeight="1">
      <c r="A132" s="189" t="s">
        <v>354</v>
      </c>
      <c r="B132" s="189"/>
      <c r="C132" s="189"/>
      <c r="D132" s="189"/>
      <c r="E132" s="189"/>
      <c r="F132" s="189"/>
      <c r="G132" s="189"/>
      <c r="H132" s="189"/>
      <c r="I132" s="189"/>
      <c r="J132" s="189"/>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91"/>
      <c r="AI132" s="56"/>
      <c r="AJ132" s="56"/>
      <c r="AK132" s="56"/>
      <c r="AL132" s="56"/>
      <c r="AM132" s="91"/>
      <c r="AN132" s="56"/>
      <c r="AO132" s="56"/>
      <c r="AP132" s="56"/>
      <c r="AQ132" s="56"/>
      <c r="AR132" s="56"/>
      <c r="AS132" s="56"/>
      <c r="AT132" s="56"/>
      <c r="AU132" s="56"/>
    </row>
    <row r="133" spans="1:47" ht="15" customHeight="1">
      <c r="A133" s="199" t="s">
        <v>355</v>
      </c>
      <c r="B133" s="199"/>
      <c r="C133" s="199"/>
      <c r="D133" s="199"/>
      <c r="E133" s="199"/>
      <c r="F133" s="199"/>
      <c r="G133" s="199"/>
      <c r="H133" s="199"/>
      <c r="I133" s="199"/>
      <c r="J133" s="199"/>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91"/>
      <c r="AI133" s="56"/>
      <c r="AJ133" s="56"/>
      <c r="AK133" s="56"/>
      <c r="AL133" s="56"/>
      <c r="AM133" s="91"/>
      <c r="AN133" s="56"/>
      <c r="AO133" s="56"/>
      <c r="AP133" s="56"/>
      <c r="AQ133" s="56"/>
      <c r="AR133" s="56"/>
      <c r="AS133" s="56"/>
      <c r="AT133" s="56"/>
      <c r="AU133" s="56"/>
    </row>
    <row r="134" spans="1:47" ht="15" customHeight="1">
      <c r="A134" s="189" t="s">
        <v>356</v>
      </c>
      <c r="B134" s="189"/>
      <c r="C134" s="189"/>
      <c r="D134" s="189"/>
      <c r="E134" s="189"/>
      <c r="F134" s="189"/>
      <c r="G134" s="189"/>
      <c r="H134" s="189"/>
      <c r="I134" s="189"/>
      <c r="J134" s="189"/>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91"/>
      <c r="AI134" s="56"/>
      <c r="AJ134" s="56"/>
      <c r="AK134" s="56"/>
      <c r="AL134" s="56"/>
      <c r="AM134" s="91"/>
      <c r="AN134" s="56"/>
      <c r="AO134" s="56"/>
      <c r="AP134" s="56"/>
      <c r="AQ134" s="56"/>
      <c r="AR134" s="56"/>
      <c r="AS134" s="56"/>
      <c r="AT134" s="56"/>
      <c r="AU134" s="56"/>
    </row>
    <row r="135" spans="1:47" ht="15" customHeight="1">
      <c r="A135" s="189" t="s">
        <v>357</v>
      </c>
      <c r="B135" s="189"/>
      <c r="C135" s="189"/>
      <c r="D135" s="189"/>
      <c r="E135" s="189"/>
      <c r="F135" s="189"/>
      <c r="G135" s="189"/>
      <c r="H135" s="189"/>
      <c r="I135" s="189"/>
      <c r="J135" s="189"/>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91"/>
      <c r="AI135" s="56"/>
      <c r="AJ135" s="56"/>
      <c r="AK135" s="56"/>
      <c r="AL135" s="56"/>
      <c r="AM135" s="91"/>
      <c r="AN135" s="56"/>
      <c r="AO135" s="56"/>
      <c r="AP135" s="56"/>
      <c r="AQ135" s="56"/>
      <c r="AR135" s="56"/>
      <c r="AS135" s="56"/>
      <c r="AT135" s="56"/>
      <c r="AU135" s="56"/>
    </row>
    <row r="136" spans="1:47" ht="15" customHeight="1">
      <c r="A136" s="189" t="s">
        <v>358</v>
      </c>
      <c r="B136" s="189"/>
      <c r="C136" s="189"/>
      <c r="D136" s="189"/>
      <c r="E136" s="189"/>
      <c r="F136" s="189"/>
      <c r="G136" s="189"/>
      <c r="H136" s="189"/>
      <c r="I136" s="189"/>
      <c r="J136" s="189"/>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91"/>
      <c r="AI136" s="56"/>
      <c r="AJ136" s="56"/>
      <c r="AK136" s="56"/>
      <c r="AL136" s="56"/>
      <c r="AM136" s="91"/>
      <c r="AN136" s="56"/>
      <c r="AO136" s="56"/>
      <c r="AP136" s="56"/>
      <c r="AQ136" s="56"/>
      <c r="AR136" s="56"/>
      <c r="AS136" s="56"/>
      <c r="AT136" s="56"/>
      <c r="AU136" s="56"/>
    </row>
    <row r="137" spans="1:47" ht="15" customHeight="1">
      <c r="A137" s="189" t="s">
        <v>359</v>
      </c>
      <c r="B137" s="189"/>
      <c r="C137" s="189"/>
      <c r="D137" s="189"/>
      <c r="E137" s="189"/>
      <c r="F137" s="189"/>
      <c r="G137" s="189"/>
      <c r="H137" s="189"/>
      <c r="I137" s="189"/>
      <c r="J137" s="189"/>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91"/>
      <c r="AI137" s="56"/>
      <c r="AJ137" s="56"/>
      <c r="AK137" s="56"/>
      <c r="AL137" s="56"/>
      <c r="AM137" s="91"/>
      <c r="AN137" s="56"/>
      <c r="AO137" s="56"/>
      <c r="AP137" s="56"/>
      <c r="AQ137" s="56"/>
      <c r="AR137" s="56"/>
      <c r="AS137" s="56"/>
      <c r="AT137" s="56"/>
      <c r="AU137" s="56"/>
    </row>
    <row r="138" spans="1:47" ht="15" customHeight="1">
      <c r="A138" s="189" t="s">
        <v>360</v>
      </c>
      <c r="B138" s="189"/>
      <c r="C138" s="189"/>
      <c r="D138" s="189"/>
      <c r="E138" s="189"/>
      <c r="F138" s="189"/>
      <c r="G138" s="189"/>
      <c r="H138" s="189"/>
      <c r="I138" s="189"/>
      <c r="J138" s="189"/>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91"/>
      <c r="AI138" s="56"/>
      <c r="AJ138" s="56"/>
      <c r="AK138" s="56"/>
      <c r="AL138" s="56"/>
      <c r="AM138" s="91"/>
      <c r="AN138" s="56"/>
      <c r="AO138" s="56"/>
      <c r="AP138" s="56"/>
      <c r="AQ138" s="56"/>
      <c r="AR138" s="56"/>
      <c r="AS138" s="56"/>
      <c r="AT138" s="56"/>
      <c r="AU138" s="56"/>
    </row>
    <row r="139" spans="1:47" ht="15" customHeight="1">
      <c r="A139" s="189" t="s">
        <v>361</v>
      </c>
      <c r="B139" s="189"/>
      <c r="C139" s="189"/>
      <c r="D139" s="189"/>
      <c r="E139" s="189"/>
      <c r="F139" s="189"/>
      <c r="G139" s="189"/>
      <c r="H139" s="189"/>
      <c r="I139" s="189"/>
      <c r="J139" s="189"/>
      <c r="K139" s="56"/>
      <c r="L139" s="56"/>
      <c r="M139" s="56"/>
      <c r="N139" s="56"/>
      <c r="O139" s="56"/>
      <c r="P139" s="56"/>
      <c r="Q139" s="56"/>
      <c r="R139" s="56"/>
      <c r="S139" s="90"/>
      <c r="T139" s="90"/>
      <c r="U139" s="90"/>
      <c r="V139" s="90"/>
      <c r="W139" s="90"/>
      <c r="X139" s="56"/>
      <c r="Y139" s="56"/>
      <c r="Z139" s="56"/>
      <c r="AA139" s="56"/>
      <c r="AB139" s="56"/>
      <c r="AC139" s="56"/>
      <c r="AD139" s="56"/>
      <c r="AE139" s="56"/>
      <c r="AF139" s="56"/>
      <c r="AG139" s="56"/>
      <c r="AH139" s="91"/>
      <c r="AI139" s="56"/>
      <c r="AJ139" s="56"/>
      <c r="AK139" s="56"/>
      <c r="AL139" s="56"/>
      <c r="AM139" s="91"/>
      <c r="AN139" s="56"/>
      <c r="AO139" s="56"/>
      <c r="AP139" s="56"/>
      <c r="AQ139" s="56"/>
      <c r="AR139" s="56"/>
      <c r="AS139" s="56"/>
      <c r="AT139" s="56"/>
      <c r="AU139" s="56"/>
    </row>
    <row r="140" spans="1:47" ht="15" customHeight="1">
      <c r="A140" s="189" t="s">
        <v>362</v>
      </c>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56"/>
      <c r="AA140" s="56"/>
      <c r="AB140" s="56"/>
      <c r="AC140" s="56"/>
      <c r="AD140" s="56"/>
      <c r="AE140" s="56"/>
      <c r="AF140" s="56"/>
      <c r="AG140" s="56"/>
      <c r="AH140" s="91"/>
      <c r="AI140" s="56"/>
      <c r="AJ140" s="56"/>
      <c r="AK140" s="56"/>
      <c r="AL140" s="56"/>
      <c r="AM140" s="91"/>
      <c r="AN140" s="56"/>
      <c r="AO140" s="56"/>
      <c r="AP140" s="56"/>
      <c r="AQ140" s="56"/>
      <c r="AR140" s="56"/>
      <c r="AS140" s="56"/>
      <c r="AT140" s="56"/>
      <c r="AU140" s="56"/>
    </row>
    <row r="141" spans="1:47" ht="15" customHeight="1">
      <c r="A141" s="189" t="s">
        <v>363</v>
      </c>
      <c r="B141" s="189"/>
      <c r="C141" s="189"/>
      <c r="D141" s="189"/>
      <c r="E141" s="189"/>
      <c r="F141" s="189"/>
      <c r="G141" s="189"/>
      <c r="H141" s="189"/>
      <c r="I141" s="189"/>
      <c r="J141" s="189"/>
      <c r="K141" s="77"/>
      <c r="L141" s="77"/>
      <c r="M141" s="77"/>
      <c r="N141" s="77"/>
      <c r="O141" s="77"/>
      <c r="P141" s="77"/>
      <c r="Q141" s="77"/>
      <c r="R141" s="77"/>
      <c r="S141" s="77"/>
      <c r="T141" s="77"/>
      <c r="U141" s="77"/>
      <c r="V141" s="77"/>
      <c r="W141" s="77"/>
      <c r="X141" s="77"/>
      <c r="Y141" s="77"/>
      <c r="Z141" s="56"/>
      <c r="AA141" s="56"/>
      <c r="AB141" s="56"/>
      <c r="AC141" s="56"/>
      <c r="AD141" s="56"/>
      <c r="AE141" s="56"/>
      <c r="AF141" s="56"/>
      <c r="AG141" s="56"/>
      <c r="AH141" s="91"/>
      <c r="AI141" s="56"/>
      <c r="AJ141" s="56"/>
      <c r="AK141" s="56"/>
      <c r="AL141" s="56"/>
      <c r="AM141" s="91"/>
      <c r="AN141" s="56"/>
      <c r="AO141" s="56"/>
      <c r="AP141" s="56"/>
      <c r="AQ141" s="56"/>
      <c r="AR141" s="56"/>
      <c r="AS141" s="56"/>
      <c r="AT141" s="56"/>
      <c r="AU141" s="56"/>
    </row>
    <row r="142" spans="1:47" ht="15" customHeight="1">
      <c r="A142" s="200" t="s">
        <v>364</v>
      </c>
      <c r="B142" s="200"/>
      <c r="C142" s="200"/>
      <c r="D142" s="200"/>
      <c r="E142" s="200"/>
      <c r="F142" s="200"/>
      <c r="G142" s="200"/>
      <c r="H142" s="200"/>
      <c r="I142" s="200"/>
      <c r="J142" s="200"/>
      <c r="K142" s="56"/>
      <c r="L142" s="56"/>
      <c r="M142" s="56"/>
      <c r="N142" s="56"/>
      <c r="O142" s="56"/>
      <c r="P142" s="56"/>
      <c r="Q142" s="56"/>
      <c r="R142" s="56"/>
      <c r="S142" s="90"/>
      <c r="T142" s="90"/>
      <c r="U142" s="90"/>
      <c r="V142" s="90"/>
      <c r="W142" s="90"/>
      <c r="X142" s="56"/>
      <c r="Y142" s="56"/>
      <c r="Z142" s="56"/>
      <c r="AA142" s="56"/>
      <c r="AB142" s="56"/>
      <c r="AC142" s="56"/>
      <c r="AD142" s="56"/>
      <c r="AE142" s="56"/>
      <c r="AF142" s="56"/>
      <c r="AG142" s="56"/>
      <c r="AH142" s="91"/>
      <c r="AI142" s="56"/>
      <c r="AJ142" s="56"/>
      <c r="AK142" s="56"/>
      <c r="AL142" s="56"/>
      <c r="AM142" s="91"/>
      <c r="AN142" s="56"/>
      <c r="AO142" s="56"/>
      <c r="AP142" s="56"/>
      <c r="AQ142" s="56"/>
      <c r="AR142" s="56"/>
      <c r="AS142" s="56"/>
      <c r="AT142" s="56"/>
      <c r="AU142" s="56"/>
    </row>
    <row r="143" spans="1:47" ht="12.75">
      <c r="A143" s="200" t="s">
        <v>365</v>
      </c>
      <c r="B143" s="200"/>
      <c r="C143" s="200"/>
      <c r="D143" s="200"/>
      <c r="E143" s="200"/>
      <c r="F143" s="200"/>
      <c r="G143" s="200"/>
      <c r="H143" s="200"/>
      <c r="I143" s="200"/>
      <c r="J143" s="200"/>
      <c r="K143" s="56"/>
      <c r="L143" s="56"/>
      <c r="M143" s="56"/>
      <c r="N143" s="56"/>
      <c r="O143" s="56"/>
      <c r="P143" s="56"/>
      <c r="Q143" s="56"/>
      <c r="R143" s="56"/>
      <c r="S143" s="90"/>
      <c r="T143" s="90"/>
      <c r="U143" s="90"/>
      <c r="V143" s="90"/>
      <c r="W143" s="90"/>
      <c r="X143" s="56"/>
      <c r="Y143" s="56"/>
      <c r="Z143" s="56"/>
      <c r="AA143" s="56"/>
      <c r="AB143" s="56"/>
      <c r="AC143" s="56"/>
      <c r="AD143" s="56"/>
      <c r="AE143" s="56"/>
      <c r="AF143" s="56"/>
      <c r="AG143" s="56"/>
      <c r="AH143" s="91"/>
      <c r="AI143" s="56"/>
      <c r="AJ143" s="56"/>
      <c r="AK143" s="56"/>
      <c r="AL143" s="56"/>
      <c r="AM143" s="91"/>
      <c r="AN143" s="56"/>
      <c r="AO143" s="56"/>
      <c r="AP143" s="56"/>
      <c r="AQ143" s="56"/>
      <c r="AR143" s="56"/>
      <c r="AS143" s="56"/>
      <c r="AT143" s="56"/>
      <c r="AU143" s="56"/>
    </row>
    <row r="144" spans="1:47" ht="12.75">
      <c r="A144" s="189" t="s">
        <v>366</v>
      </c>
      <c r="B144" s="189"/>
      <c r="C144" s="189"/>
      <c r="D144" s="189"/>
      <c r="E144" s="189"/>
      <c r="F144" s="189"/>
      <c r="G144" s="189"/>
      <c r="H144" s="189"/>
      <c r="I144" s="189"/>
      <c r="J144" s="189"/>
      <c r="K144" s="56"/>
      <c r="L144" s="56"/>
      <c r="M144" s="56"/>
      <c r="N144" s="56"/>
      <c r="O144" s="56"/>
      <c r="P144" s="56"/>
      <c r="Q144" s="56"/>
      <c r="R144" s="56"/>
      <c r="S144" s="90"/>
      <c r="T144" s="90"/>
      <c r="U144" s="90"/>
      <c r="V144" s="90"/>
      <c r="W144" s="90"/>
      <c r="X144" s="56"/>
      <c r="Y144" s="56"/>
      <c r="Z144" s="56"/>
      <c r="AA144" s="56"/>
      <c r="AB144" s="56"/>
      <c r="AC144" s="56"/>
      <c r="AD144" s="56"/>
      <c r="AE144" s="56"/>
      <c r="AF144" s="56"/>
      <c r="AG144" s="56"/>
      <c r="AH144" s="91"/>
      <c r="AI144" s="56"/>
      <c r="AJ144" s="56"/>
      <c r="AK144" s="56"/>
      <c r="AL144" s="56"/>
      <c r="AM144" s="91"/>
      <c r="AN144" s="56"/>
      <c r="AO144" s="56"/>
      <c r="AP144" s="56"/>
      <c r="AQ144" s="56"/>
      <c r="AR144" s="56"/>
      <c r="AS144" s="56"/>
      <c r="AT144" s="56"/>
      <c r="AU144" s="56"/>
    </row>
    <row r="145" spans="1:47" ht="12.75">
      <c r="A145" s="189" t="s">
        <v>367</v>
      </c>
      <c r="B145" s="189"/>
      <c r="C145" s="189"/>
      <c r="D145" s="189"/>
      <c r="E145" s="189"/>
      <c r="F145" s="189"/>
      <c r="G145" s="189"/>
      <c r="H145" s="189"/>
      <c r="I145" s="189"/>
      <c r="J145" s="189"/>
      <c r="K145" s="56"/>
      <c r="L145" s="56"/>
      <c r="M145" s="56"/>
      <c r="N145" s="56"/>
      <c r="O145" s="56"/>
      <c r="P145" s="56"/>
      <c r="Q145" s="56"/>
      <c r="R145" s="56"/>
      <c r="S145" s="90"/>
      <c r="T145" s="90"/>
      <c r="U145" s="90"/>
      <c r="V145" s="90"/>
      <c r="W145" s="90"/>
      <c r="X145" s="56"/>
      <c r="Y145" s="56"/>
      <c r="Z145" s="56"/>
      <c r="AA145" s="56"/>
      <c r="AB145" s="56"/>
      <c r="AC145" s="56"/>
      <c r="AD145" s="56"/>
      <c r="AE145" s="56"/>
      <c r="AF145" s="56"/>
      <c r="AG145" s="56"/>
      <c r="AH145" s="91"/>
      <c r="AI145" s="56"/>
      <c r="AJ145" s="56"/>
      <c r="AK145" s="56"/>
      <c r="AL145" s="56"/>
      <c r="AM145" s="91"/>
      <c r="AN145" s="56"/>
      <c r="AO145" s="56"/>
      <c r="AP145" s="56"/>
      <c r="AQ145" s="56"/>
      <c r="AR145" s="56"/>
      <c r="AS145" s="56"/>
      <c r="AT145" s="56"/>
      <c r="AU145" s="56"/>
    </row>
    <row r="146" spans="1:47" ht="12.75">
      <c r="A146" s="189" t="s">
        <v>368</v>
      </c>
      <c r="B146" s="189"/>
      <c r="C146" s="189"/>
      <c r="D146" s="189"/>
      <c r="E146" s="189"/>
      <c r="F146" s="189"/>
      <c r="G146" s="189"/>
      <c r="H146" s="189"/>
      <c r="I146" s="189"/>
      <c r="J146" s="189"/>
      <c r="K146" s="56"/>
      <c r="L146" s="56"/>
      <c r="M146" s="56"/>
      <c r="N146" s="56"/>
      <c r="O146" s="56"/>
      <c r="P146" s="56"/>
      <c r="Q146" s="56"/>
      <c r="R146" s="56"/>
      <c r="S146" s="90"/>
      <c r="T146" s="90"/>
      <c r="U146" s="90"/>
      <c r="V146" s="90"/>
      <c r="W146" s="90"/>
      <c r="X146" s="56"/>
      <c r="Y146" s="56"/>
      <c r="Z146" s="56"/>
      <c r="AA146" s="56"/>
      <c r="AB146" s="56"/>
      <c r="AC146" s="56"/>
      <c r="AD146" s="56"/>
      <c r="AE146" s="56"/>
      <c r="AF146" s="56"/>
      <c r="AG146" s="56"/>
      <c r="AH146" s="91"/>
      <c r="AI146" s="56"/>
      <c r="AJ146" s="56"/>
      <c r="AK146" s="56"/>
      <c r="AL146" s="56"/>
      <c r="AM146" s="91"/>
      <c r="AN146" s="56"/>
      <c r="AO146" s="56"/>
      <c r="AP146" s="56"/>
      <c r="AQ146" s="56"/>
      <c r="AR146" s="56"/>
      <c r="AS146" s="56"/>
      <c r="AT146" s="56"/>
      <c r="AU146" s="56"/>
    </row>
    <row r="147" spans="1:47" s="160" customFormat="1" ht="12.75">
      <c r="A147" s="189" t="s">
        <v>369</v>
      </c>
      <c r="B147" s="189"/>
      <c r="C147" s="189"/>
      <c r="D147" s="189"/>
      <c r="E147" s="189"/>
      <c r="F147" s="189"/>
      <c r="G147" s="189"/>
      <c r="H147" s="189"/>
      <c r="I147" s="189"/>
      <c r="J147" s="189"/>
      <c r="K147" s="119"/>
      <c r="L147" s="119"/>
      <c r="M147" s="119"/>
      <c r="N147" s="119"/>
      <c r="O147" s="119"/>
      <c r="P147" s="119"/>
      <c r="Q147" s="119"/>
      <c r="R147" s="119"/>
      <c r="S147" s="159"/>
      <c r="T147" s="159"/>
      <c r="U147" s="159"/>
      <c r="V147" s="159"/>
      <c r="W147" s="159"/>
      <c r="X147" s="119"/>
      <c r="Y147" s="119"/>
      <c r="Z147" s="119"/>
      <c r="AA147" s="119"/>
      <c r="AB147" s="119"/>
      <c r="AC147" s="119"/>
      <c r="AD147" s="119"/>
      <c r="AE147" s="119"/>
      <c r="AF147" s="119"/>
      <c r="AG147" s="119"/>
      <c r="AH147" s="91"/>
      <c r="AI147" s="119"/>
      <c r="AJ147" s="119"/>
      <c r="AK147" s="119"/>
      <c r="AL147" s="119"/>
      <c r="AM147" s="91"/>
      <c r="AN147" s="119"/>
      <c r="AO147" s="119"/>
      <c r="AP147" s="119"/>
      <c r="AQ147" s="119"/>
      <c r="AR147" s="119"/>
      <c r="AS147" s="119"/>
      <c r="AT147" s="119"/>
      <c r="AU147" s="119"/>
    </row>
    <row r="148" spans="1:47" s="160" customFormat="1" ht="12.75">
      <c r="A148" s="189" t="s">
        <v>370</v>
      </c>
      <c r="B148" s="189"/>
      <c r="C148" s="189"/>
      <c r="D148" s="189"/>
      <c r="E148" s="189"/>
      <c r="F148" s="189"/>
      <c r="G148" s="189"/>
      <c r="H148" s="189"/>
      <c r="I148" s="189"/>
      <c r="J148" s="189"/>
      <c r="K148" s="119"/>
      <c r="L148" s="119"/>
      <c r="M148" s="119"/>
      <c r="N148" s="119"/>
      <c r="O148" s="119"/>
      <c r="P148" s="119"/>
      <c r="Q148" s="119"/>
      <c r="R148" s="119"/>
      <c r="S148" s="159"/>
      <c r="T148" s="159"/>
      <c r="U148" s="159"/>
      <c r="V148" s="159"/>
      <c r="W148" s="159"/>
      <c r="X148" s="119"/>
      <c r="Y148" s="119"/>
      <c r="Z148" s="119"/>
      <c r="AA148" s="119"/>
      <c r="AB148" s="119"/>
      <c r="AC148" s="119"/>
      <c r="AD148" s="119"/>
      <c r="AE148" s="119"/>
      <c r="AF148" s="119"/>
      <c r="AG148" s="119"/>
      <c r="AH148" s="91"/>
      <c r="AI148" s="119"/>
      <c r="AJ148" s="119"/>
      <c r="AK148" s="119"/>
      <c r="AL148" s="119"/>
      <c r="AM148" s="91"/>
      <c r="AN148" s="119"/>
      <c r="AO148" s="119"/>
      <c r="AP148" s="119"/>
      <c r="AQ148" s="119"/>
      <c r="AR148" s="119"/>
      <c r="AS148" s="119"/>
      <c r="AT148" s="119"/>
      <c r="AU148" s="119"/>
    </row>
    <row r="149" spans="1:47" s="160" customFormat="1" ht="12.75">
      <c r="A149" s="189" t="s">
        <v>371</v>
      </c>
      <c r="B149" s="189"/>
      <c r="C149" s="189"/>
      <c r="D149" s="189"/>
      <c r="E149" s="189"/>
      <c r="F149" s="189"/>
      <c r="G149" s="189"/>
      <c r="H149" s="189"/>
      <c r="I149" s="189"/>
      <c r="J149" s="189"/>
      <c r="K149" s="119"/>
      <c r="L149" s="119"/>
      <c r="M149" s="119"/>
      <c r="N149" s="119"/>
      <c r="O149" s="119"/>
      <c r="P149" s="119"/>
      <c r="Q149" s="119"/>
      <c r="R149" s="119"/>
      <c r="S149" s="159"/>
      <c r="T149" s="159"/>
      <c r="U149" s="159"/>
      <c r="V149" s="159"/>
      <c r="W149" s="159"/>
      <c r="X149" s="119"/>
      <c r="Y149" s="119"/>
      <c r="Z149" s="119"/>
      <c r="AA149" s="119"/>
      <c r="AB149" s="119"/>
      <c r="AC149" s="119"/>
      <c r="AD149" s="119"/>
      <c r="AE149" s="119"/>
      <c r="AF149" s="119"/>
      <c r="AG149" s="119"/>
      <c r="AH149" s="91"/>
      <c r="AI149" s="119"/>
      <c r="AJ149" s="119"/>
      <c r="AK149" s="119"/>
      <c r="AL149" s="119"/>
      <c r="AM149" s="91"/>
      <c r="AN149" s="119"/>
      <c r="AO149" s="119"/>
      <c r="AP149" s="119"/>
      <c r="AQ149" s="119"/>
      <c r="AR149" s="119"/>
      <c r="AS149" s="119"/>
      <c r="AT149" s="119"/>
      <c r="AU149" s="119"/>
    </row>
    <row r="150" spans="1:47" ht="12.75">
      <c r="A150" s="189" t="s">
        <v>372</v>
      </c>
      <c r="B150" s="189"/>
      <c r="C150" s="189"/>
      <c r="D150" s="189"/>
      <c r="E150" s="189"/>
      <c r="F150" s="189"/>
      <c r="G150" s="189"/>
      <c r="H150" s="189"/>
      <c r="I150" s="189"/>
      <c r="J150" s="189"/>
      <c r="K150" s="56"/>
      <c r="L150" s="56"/>
      <c r="M150" s="56"/>
      <c r="N150" s="56"/>
      <c r="O150" s="56"/>
      <c r="P150" s="56"/>
      <c r="Q150" s="56"/>
      <c r="R150" s="56"/>
      <c r="S150" s="90"/>
      <c r="T150" s="90"/>
      <c r="U150" s="90"/>
      <c r="V150" s="90"/>
      <c r="W150" s="90"/>
      <c r="X150" s="56"/>
      <c r="Y150" s="56"/>
      <c r="Z150" s="56"/>
      <c r="AA150" s="56"/>
      <c r="AB150" s="56"/>
      <c r="AC150" s="56"/>
      <c r="AD150" s="56"/>
      <c r="AE150" s="56"/>
      <c r="AF150" s="56"/>
      <c r="AG150" s="56"/>
      <c r="AH150" s="91"/>
      <c r="AI150" s="56"/>
      <c r="AJ150" s="56"/>
      <c r="AK150" s="56"/>
      <c r="AL150" s="56"/>
      <c r="AM150" s="91"/>
      <c r="AN150" s="56"/>
      <c r="AO150" s="56"/>
      <c r="AP150" s="56"/>
      <c r="AQ150" s="56"/>
      <c r="AR150" s="56"/>
      <c r="AS150" s="56"/>
      <c r="AT150" s="56"/>
      <c r="AU150" s="56"/>
    </row>
    <row r="151" spans="1:34" ht="12.75">
      <c r="A151" s="192" t="s">
        <v>373</v>
      </c>
      <c r="B151" s="192"/>
      <c r="C151" s="192"/>
      <c r="D151" s="192"/>
      <c r="E151" s="192"/>
      <c r="F151" s="192"/>
      <c r="G151" s="192"/>
      <c r="H151" s="192"/>
      <c r="I151" s="192"/>
      <c r="J151" s="192"/>
      <c r="AH151" s="91"/>
    </row>
    <row r="152" spans="1:34" ht="12.75">
      <c r="A152" s="192" t="s">
        <v>374</v>
      </c>
      <c r="B152" s="192"/>
      <c r="C152" s="192"/>
      <c r="D152" s="192"/>
      <c r="E152" s="192"/>
      <c r="F152" s="192"/>
      <c r="G152" s="192"/>
      <c r="H152" s="192"/>
      <c r="I152" s="192"/>
      <c r="J152" s="192"/>
      <c r="AH152" s="91"/>
    </row>
    <row r="153" spans="1:10" ht="12.75">
      <c r="A153" s="191" t="s">
        <v>375</v>
      </c>
      <c r="B153" s="191"/>
      <c r="C153" s="191"/>
      <c r="D153" s="191"/>
      <c r="E153" s="191"/>
      <c r="F153" s="191"/>
      <c r="G153" s="191"/>
      <c r="H153" s="191"/>
      <c r="I153" s="191"/>
      <c r="J153" s="191"/>
    </row>
    <row r="154" spans="1:10" ht="12.75">
      <c r="A154" s="192" t="s">
        <v>376</v>
      </c>
      <c r="B154" s="192"/>
      <c r="C154" s="192"/>
      <c r="D154" s="192"/>
      <c r="E154" s="192"/>
      <c r="F154" s="192"/>
      <c r="G154" s="192"/>
      <c r="H154" s="192"/>
      <c r="I154" s="192"/>
      <c r="J154" s="192"/>
    </row>
    <row r="155" spans="1:10" ht="12.75">
      <c r="A155" s="192" t="s">
        <v>377</v>
      </c>
      <c r="B155" s="192"/>
      <c r="C155" s="192"/>
      <c r="D155" s="192"/>
      <c r="E155" s="192"/>
      <c r="F155" s="192"/>
      <c r="G155" s="192"/>
      <c r="H155" s="192"/>
      <c r="I155" s="192"/>
      <c r="J155" s="192"/>
    </row>
    <row r="156" spans="1:10" ht="12.75">
      <c r="A156" s="192" t="s">
        <v>378</v>
      </c>
      <c r="B156" s="192"/>
      <c r="C156" s="192"/>
      <c r="D156" s="192"/>
      <c r="E156" s="192"/>
      <c r="F156" s="192"/>
      <c r="G156" s="192"/>
      <c r="H156" s="192"/>
      <c r="I156" s="192"/>
      <c r="J156" s="192"/>
    </row>
    <row r="157" spans="1:25" ht="12.75">
      <c r="A157" s="192" t="s">
        <v>379</v>
      </c>
      <c r="B157" s="192"/>
      <c r="C157" s="192"/>
      <c r="D157" s="192"/>
      <c r="E157" s="192"/>
      <c r="F157" s="192"/>
      <c r="G157" s="192"/>
      <c r="H157" s="192"/>
      <c r="I157" s="192"/>
      <c r="J157" s="192"/>
      <c r="K157" s="161"/>
      <c r="L157" s="161"/>
      <c r="M157" s="161"/>
      <c r="N157" s="161"/>
      <c r="O157" s="161"/>
      <c r="P157" s="161"/>
      <c r="Q157" s="161"/>
      <c r="R157" s="161"/>
      <c r="S157" s="161"/>
      <c r="T157" s="161"/>
      <c r="U157" s="161"/>
      <c r="V157" s="161"/>
      <c r="W157" s="161"/>
      <c r="X157" s="161"/>
      <c r="Y157" s="161"/>
    </row>
    <row r="158" spans="1:10" ht="12.75">
      <c r="A158" s="192" t="s">
        <v>380</v>
      </c>
      <c r="B158" s="192"/>
      <c r="C158" s="192"/>
      <c r="D158" s="192"/>
      <c r="E158" s="192"/>
      <c r="F158" s="192"/>
      <c r="G158" s="192"/>
      <c r="H158" s="192"/>
      <c r="I158" s="192"/>
      <c r="J158" s="192"/>
    </row>
    <row r="159" spans="1:10" ht="12.75">
      <c r="A159" s="192" t="s">
        <v>381</v>
      </c>
      <c r="B159" s="192"/>
      <c r="C159" s="192"/>
      <c r="D159" s="192"/>
      <c r="E159" s="192"/>
      <c r="F159" s="192"/>
      <c r="G159" s="192"/>
      <c r="H159" s="192"/>
      <c r="I159" s="192"/>
      <c r="J159" s="192"/>
    </row>
    <row r="160" spans="1:10" ht="12.75">
      <c r="A160" s="192" t="s">
        <v>382</v>
      </c>
      <c r="B160" s="192"/>
      <c r="C160" s="192"/>
      <c r="D160" s="192"/>
      <c r="E160" s="192"/>
      <c r="F160" s="192"/>
      <c r="G160" s="192"/>
      <c r="H160" s="192"/>
      <c r="I160" s="192"/>
      <c r="J160" s="192"/>
    </row>
    <row r="161" spans="1:10" ht="12.75">
      <c r="A161" s="192" t="s">
        <v>383</v>
      </c>
      <c r="B161" s="192"/>
      <c r="C161" s="192"/>
      <c r="D161" s="192"/>
      <c r="E161" s="192"/>
      <c r="F161" s="192"/>
      <c r="G161" s="192"/>
      <c r="H161" s="192"/>
      <c r="I161" s="192"/>
      <c r="J161" s="192"/>
    </row>
    <row r="162" spans="1:10" ht="12.75">
      <c r="A162" s="192" t="s">
        <v>384</v>
      </c>
      <c r="B162" s="192"/>
      <c r="C162" s="192"/>
      <c r="D162" s="192"/>
      <c r="E162" s="192"/>
      <c r="F162" s="192"/>
      <c r="G162" s="192"/>
      <c r="H162" s="192"/>
      <c r="I162" s="192"/>
      <c r="J162" s="192"/>
    </row>
    <row r="163" spans="1:25" ht="12.75">
      <c r="A163" s="192" t="s">
        <v>385</v>
      </c>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row>
    <row r="164" spans="1:10" ht="12.75">
      <c r="A164" s="192" t="s">
        <v>386</v>
      </c>
      <c r="B164" s="192"/>
      <c r="C164" s="192"/>
      <c r="D164" s="192"/>
      <c r="E164" s="192"/>
      <c r="F164" s="192"/>
      <c r="G164" s="192"/>
      <c r="H164" s="192"/>
      <c r="I164" s="192"/>
      <c r="J164" s="192"/>
    </row>
    <row r="165" spans="1:10" ht="12.75">
      <c r="A165" s="192" t="s">
        <v>387</v>
      </c>
      <c r="B165" s="192"/>
      <c r="C165" s="192"/>
      <c r="D165" s="192"/>
      <c r="E165" s="192"/>
      <c r="F165" s="192"/>
      <c r="G165" s="192"/>
      <c r="H165" s="192"/>
      <c r="I165" s="192"/>
      <c r="J165" s="192"/>
    </row>
    <row r="166" spans="1:10" ht="12.75">
      <c r="A166" s="192" t="s">
        <v>388</v>
      </c>
      <c r="B166" s="192"/>
      <c r="C166" s="192"/>
      <c r="D166" s="192"/>
      <c r="E166" s="192"/>
      <c r="F166" s="192"/>
      <c r="G166" s="192"/>
      <c r="H166" s="192"/>
      <c r="I166" s="192"/>
      <c r="J166" s="192"/>
    </row>
    <row r="167" spans="1:10" ht="12.75">
      <c r="A167" s="192" t="s">
        <v>389</v>
      </c>
      <c r="B167" s="192"/>
      <c r="C167" s="192"/>
      <c r="D167" s="192"/>
      <c r="E167" s="192"/>
      <c r="F167" s="192"/>
      <c r="G167" s="192"/>
      <c r="H167" s="192"/>
      <c r="I167" s="192"/>
      <c r="J167" s="192"/>
    </row>
    <row r="168" spans="1:10" ht="12.75">
      <c r="A168" s="192" t="s">
        <v>390</v>
      </c>
      <c r="B168" s="192"/>
      <c r="C168" s="192"/>
      <c r="D168" s="192"/>
      <c r="E168" s="192"/>
      <c r="F168" s="192"/>
      <c r="G168" s="192"/>
      <c r="H168" s="192"/>
      <c r="I168" s="192"/>
      <c r="J168" s="192"/>
    </row>
    <row r="169" spans="1:23" ht="12.75">
      <c r="A169" s="192" t="s">
        <v>391</v>
      </c>
      <c r="B169" s="192"/>
      <c r="C169" s="192"/>
      <c r="D169" s="192"/>
      <c r="E169" s="192"/>
      <c r="F169" s="192"/>
      <c r="G169" s="192"/>
      <c r="H169" s="192"/>
      <c r="I169" s="192"/>
      <c r="J169" s="192"/>
      <c r="S169" s="83"/>
      <c r="T169" s="83"/>
      <c r="U169" s="83"/>
      <c r="V169" s="83"/>
      <c r="W169" s="83"/>
    </row>
    <row r="170" spans="1:23" ht="12.75">
      <c r="A170" s="192" t="s">
        <v>392</v>
      </c>
      <c r="B170" s="192"/>
      <c r="C170" s="192"/>
      <c r="D170" s="192"/>
      <c r="E170" s="192"/>
      <c r="F170" s="192"/>
      <c r="G170" s="192"/>
      <c r="H170" s="192"/>
      <c r="I170" s="192"/>
      <c r="J170" s="192"/>
      <c r="S170" s="83"/>
      <c r="T170" s="83"/>
      <c r="U170" s="83"/>
      <c r="V170" s="83"/>
      <c r="W170" s="83"/>
    </row>
    <row r="171" spans="1:23" ht="12.75">
      <c r="A171" s="192" t="s">
        <v>393</v>
      </c>
      <c r="B171" s="192"/>
      <c r="C171" s="192"/>
      <c r="D171" s="192"/>
      <c r="E171" s="192"/>
      <c r="F171" s="192"/>
      <c r="G171" s="192"/>
      <c r="H171" s="192"/>
      <c r="I171" s="192"/>
      <c r="J171" s="192"/>
      <c r="S171" s="83"/>
      <c r="T171" s="83"/>
      <c r="U171" s="83"/>
      <c r="V171" s="83"/>
      <c r="W171" s="83"/>
    </row>
    <row r="172" spans="1:23" ht="12.75">
      <c r="A172" s="164" t="s">
        <v>394</v>
      </c>
      <c r="B172" s="139" t="s">
        <v>322</v>
      </c>
      <c r="C172" s="139"/>
      <c r="D172" s="139"/>
      <c r="E172" s="139"/>
      <c r="F172" s="165"/>
      <c r="G172" s="165"/>
      <c r="H172" s="165"/>
      <c r="I172" s="165"/>
      <c r="J172" s="165"/>
      <c r="S172" s="83"/>
      <c r="T172" s="83"/>
      <c r="U172" s="83"/>
      <c r="V172" s="83"/>
      <c r="W172" s="83"/>
    </row>
    <row r="173" spans="1:23" ht="12.75">
      <c r="A173" s="164">
        <v>1</v>
      </c>
      <c r="B173" s="201">
        <v>2</v>
      </c>
      <c r="C173" s="201"/>
      <c r="D173" s="201"/>
      <c r="E173" s="201"/>
      <c r="F173" s="165"/>
      <c r="G173" s="165"/>
      <c r="H173" s="165"/>
      <c r="I173" s="165"/>
      <c r="J173" s="165"/>
      <c r="S173" s="83"/>
      <c r="T173" s="83"/>
      <c r="U173" s="83"/>
      <c r="V173" s="83"/>
      <c r="W173" s="83"/>
    </row>
    <row r="174" spans="1:23" ht="12.75">
      <c r="A174" s="166" t="s">
        <v>395</v>
      </c>
      <c r="B174" s="202" t="s">
        <v>396</v>
      </c>
      <c r="C174" s="202"/>
      <c r="D174" s="202"/>
      <c r="E174" s="202"/>
      <c r="F174" s="165"/>
      <c r="G174" s="165"/>
      <c r="H174" s="165"/>
      <c r="I174" s="165"/>
      <c r="J174" s="165"/>
      <c r="S174" s="83"/>
      <c r="T174" s="83"/>
      <c r="U174" s="83"/>
      <c r="V174" s="83"/>
      <c r="W174" s="83"/>
    </row>
    <row r="175" spans="1:23" ht="12.75">
      <c r="A175" s="166" t="s">
        <v>397</v>
      </c>
      <c r="B175" s="202" t="s">
        <v>398</v>
      </c>
      <c r="C175" s="202"/>
      <c r="D175" s="202"/>
      <c r="E175" s="202"/>
      <c r="F175" s="165"/>
      <c r="G175" s="165"/>
      <c r="H175" s="165"/>
      <c r="I175" s="165"/>
      <c r="J175" s="165"/>
      <c r="S175" s="83"/>
      <c r="T175" s="83"/>
      <c r="U175" s="83"/>
      <c r="V175" s="83"/>
      <c r="W175" s="83"/>
    </row>
    <row r="176" spans="1:23" ht="12.75">
      <c r="A176" s="166" t="s">
        <v>399</v>
      </c>
      <c r="B176" s="202" t="s">
        <v>400</v>
      </c>
      <c r="C176" s="202"/>
      <c r="D176" s="202"/>
      <c r="E176" s="202"/>
      <c r="F176" s="165"/>
      <c r="G176" s="165"/>
      <c r="H176" s="165"/>
      <c r="I176" s="165"/>
      <c r="J176" s="165"/>
      <c r="S176" s="83"/>
      <c r="T176" s="83"/>
      <c r="U176" s="83"/>
      <c r="V176" s="83"/>
      <c r="W176" s="83"/>
    </row>
    <row r="177" spans="1:23" ht="12.75">
      <c r="A177" s="166" t="s">
        <v>401</v>
      </c>
      <c r="B177" s="202" t="s">
        <v>402</v>
      </c>
      <c r="C177" s="202"/>
      <c r="D177" s="202"/>
      <c r="E177" s="202"/>
      <c r="F177" s="165"/>
      <c r="G177" s="165"/>
      <c r="H177" s="165"/>
      <c r="I177" s="165"/>
      <c r="J177" s="165"/>
      <c r="S177" s="83"/>
      <c r="T177" s="83"/>
      <c r="U177" s="83"/>
      <c r="V177" s="83"/>
      <c r="W177" s="83"/>
    </row>
    <row r="178" spans="1:23" ht="12.75">
      <c r="A178" s="166" t="s">
        <v>403</v>
      </c>
      <c r="B178" s="202" t="s">
        <v>404</v>
      </c>
      <c r="C178" s="202"/>
      <c r="D178" s="202"/>
      <c r="E178" s="202"/>
      <c r="F178" s="165"/>
      <c r="G178" s="165"/>
      <c r="H178" s="165"/>
      <c r="I178" s="165"/>
      <c r="J178" s="165"/>
      <c r="S178" s="83"/>
      <c r="T178" s="83"/>
      <c r="U178" s="83"/>
      <c r="V178" s="83"/>
      <c r="W178" s="83"/>
    </row>
    <row r="179" spans="1:23" ht="12.75">
      <c r="A179" s="166" t="s">
        <v>405</v>
      </c>
      <c r="B179" s="202" t="s">
        <v>406</v>
      </c>
      <c r="C179" s="202"/>
      <c r="D179" s="202"/>
      <c r="E179" s="202"/>
      <c r="F179" s="165"/>
      <c r="G179" s="165"/>
      <c r="H179" s="165"/>
      <c r="I179" s="165"/>
      <c r="J179" s="165"/>
      <c r="S179" s="83"/>
      <c r="T179" s="83"/>
      <c r="U179" s="83"/>
      <c r="V179" s="83"/>
      <c r="W179" s="83"/>
    </row>
    <row r="180" spans="1:23" ht="12.75">
      <c r="A180" s="167" t="s">
        <v>407</v>
      </c>
      <c r="B180" s="202" t="s">
        <v>408</v>
      </c>
      <c r="C180" s="202"/>
      <c r="D180" s="202"/>
      <c r="E180" s="202"/>
      <c r="F180" s="165"/>
      <c r="G180" s="165"/>
      <c r="H180" s="165"/>
      <c r="I180" s="165"/>
      <c r="J180" s="165"/>
      <c r="S180" s="83"/>
      <c r="T180" s="83"/>
      <c r="U180" s="83"/>
      <c r="V180" s="83"/>
      <c r="W180" s="83"/>
    </row>
    <row r="181" spans="1:23" ht="12.75">
      <c r="A181" s="166" t="s">
        <v>409</v>
      </c>
      <c r="B181" s="202" t="s">
        <v>410</v>
      </c>
      <c r="C181" s="202"/>
      <c r="D181" s="202"/>
      <c r="E181" s="202"/>
      <c r="F181" s="165"/>
      <c r="G181" s="165"/>
      <c r="H181" s="165"/>
      <c r="I181" s="165"/>
      <c r="J181" s="165"/>
      <c r="S181" s="83"/>
      <c r="T181" s="83"/>
      <c r="U181" s="83"/>
      <c r="V181" s="83"/>
      <c r="W181" s="83"/>
    </row>
    <row r="182" spans="1:23" ht="12.75">
      <c r="A182" s="166" t="s">
        <v>411</v>
      </c>
      <c r="B182" s="202" t="s">
        <v>412</v>
      </c>
      <c r="C182" s="202"/>
      <c r="D182" s="202"/>
      <c r="E182" s="202"/>
      <c r="F182" s="165"/>
      <c r="G182" s="165"/>
      <c r="H182" s="165"/>
      <c r="I182" s="165"/>
      <c r="J182" s="165"/>
      <c r="S182" s="83"/>
      <c r="T182" s="83"/>
      <c r="U182" s="83"/>
      <c r="V182" s="83"/>
      <c r="W182" s="83"/>
    </row>
    <row r="183" spans="1:23" ht="12.75">
      <c r="A183" s="192" t="s">
        <v>413</v>
      </c>
      <c r="B183" s="192"/>
      <c r="C183" s="192"/>
      <c r="D183" s="192"/>
      <c r="E183" s="192"/>
      <c r="F183" s="192"/>
      <c r="G183" s="192"/>
      <c r="H183" s="192"/>
      <c r="I183" s="192"/>
      <c r="J183" s="192"/>
      <c r="S183" s="83"/>
      <c r="T183" s="83"/>
      <c r="U183" s="83"/>
      <c r="V183" s="83"/>
      <c r="W183" s="83"/>
    </row>
    <row r="184" spans="1:23" ht="12.75">
      <c r="A184" s="192" t="s">
        <v>414</v>
      </c>
      <c r="B184" s="192"/>
      <c r="C184" s="192"/>
      <c r="D184" s="192"/>
      <c r="E184" s="192"/>
      <c r="F184" s="192"/>
      <c r="G184" s="192"/>
      <c r="H184" s="192"/>
      <c r="I184" s="192"/>
      <c r="J184" s="192"/>
      <c r="S184" s="83"/>
      <c r="T184" s="83"/>
      <c r="U184" s="83"/>
      <c r="V184" s="83"/>
      <c r="W184" s="83"/>
    </row>
    <row r="185" spans="1:23" ht="12.75">
      <c r="A185" s="192" t="s">
        <v>415</v>
      </c>
      <c r="B185" s="192"/>
      <c r="C185" s="192"/>
      <c r="D185" s="192"/>
      <c r="E185" s="192"/>
      <c r="F185" s="192"/>
      <c r="G185" s="192"/>
      <c r="H185" s="192"/>
      <c r="I185" s="192"/>
      <c r="J185" s="192"/>
      <c r="S185" s="83"/>
      <c r="T185" s="83"/>
      <c r="U185" s="83"/>
      <c r="V185" s="83"/>
      <c r="W185" s="83"/>
    </row>
    <row r="186" spans="1:23" ht="12.75">
      <c r="A186" s="192" t="s">
        <v>416</v>
      </c>
      <c r="B186" s="192"/>
      <c r="C186" s="192"/>
      <c r="D186" s="192"/>
      <c r="E186" s="192"/>
      <c r="F186" s="192"/>
      <c r="G186" s="192"/>
      <c r="H186" s="192"/>
      <c r="I186" s="192"/>
      <c r="J186" s="192"/>
      <c r="S186" s="83"/>
      <c r="T186" s="83"/>
      <c r="U186" s="83"/>
      <c r="V186" s="83"/>
      <c r="W186" s="83"/>
    </row>
    <row r="187" spans="1:23" ht="12.75">
      <c r="A187" s="192" t="s">
        <v>417</v>
      </c>
      <c r="B187" s="192"/>
      <c r="C187" s="192"/>
      <c r="D187" s="192"/>
      <c r="E187" s="192"/>
      <c r="F187" s="192"/>
      <c r="G187" s="192"/>
      <c r="H187" s="192"/>
      <c r="I187" s="192"/>
      <c r="J187" s="192"/>
      <c r="S187" s="83"/>
      <c r="T187" s="83"/>
      <c r="U187" s="83"/>
      <c r="V187" s="83"/>
      <c r="W187" s="83"/>
    </row>
    <row r="188" spans="1:23" ht="12.75">
      <c r="A188" s="192" t="s">
        <v>418</v>
      </c>
      <c r="B188" s="192"/>
      <c r="C188" s="192"/>
      <c r="D188" s="192"/>
      <c r="E188" s="192"/>
      <c r="F188" s="192"/>
      <c r="G188" s="192"/>
      <c r="H188" s="192"/>
      <c r="I188" s="192"/>
      <c r="J188" s="192"/>
      <c r="S188" s="83"/>
      <c r="T188" s="83"/>
      <c r="U188" s="83"/>
      <c r="V188" s="83"/>
      <c r="W188" s="83"/>
    </row>
  </sheetData>
  <mergeCells count="106">
    <mergeCell ref="A185:J185"/>
    <mergeCell ref="A186:J186"/>
    <mergeCell ref="A187:J187"/>
    <mergeCell ref="A188:J188"/>
    <mergeCell ref="B181:E181"/>
    <mergeCell ref="B182:E182"/>
    <mergeCell ref="A183:J183"/>
    <mergeCell ref="A184:J184"/>
    <mergeCell ref="B177:E177"/>
    <mergeCell ref="B178:E178"/>
    <mergeCell ref="B179:E179"/>
    <mergeCell ref="B180:E180"/>
    <mergeCell ref="B173:E173"/>
    <mergeCell ref="B174:E174"/>
    <mergeCell ref="B175:E175"/>
    <mergeCell ref="B176:E176"/>
    <mergeCell ref="A169:J169"/>
    <mergeCell ref="A170:J170"/>
    <mergeCell ref="A171:J171"/>
    <mergeCell ref="B172:E172"/>
    <mergeCell ref="A165:J165"/>
    <mergeCell ref="A166:J166"/>
    <mergeCell ref="A167:J167"/>
    <mergeCell ref="A168:J168"/>
    <mergeCell ref="A163:J163"/>
    <mergeCell ref="K163:T163"/>
    <mergeCell ref="U163:Y163"/>
    <mergeCell ref="A164:J164"/>
    <mergeCell ref="A159:J159"/>
    <mergeCell ref="A160:J160"/>
    <mergeCell ref="A161:J161"/>
    <mergeCell ref="A162:J162"/>
    <mergeCell ref="A155:J155"/>
    <mergeCell ref="A156:J156"/>
    <mergeCell ref="A157:J157"/>
    <mergeCell ref="A158:J158"/>
    <mergeCell ref="A151:J151"/>
    <mergeCell ref="A152:J152"/>
    <mergeCell ref="A153:J153"/>
    <mergeCell ref="A154:J154"/>
    <mergeCell ref="A147:J147"/>
    <mergeCell ref="A148:J148"/>
    <mergeCell ref="A149:J149"/>
    <mergeCell ref="A150:J150"/>
    <mergeCell ref="A143:J143"/>
    <mergeCell ref="A144:J144"/>
    <mergeCell ref="A145:J145"/>
    <mergeCell ref="A146:J146"/>
    <mergeCell ref="A139:J139"/>
    <mergeCell ref="A140:Y140"/>
    <mergeCell ref="A141:J141"/>
    <mergeCell ref="A142:J142"/>
    <mergeCell ref="A135:J135"/>
    <mergeCell ref="A136:J136"/>
    <mergeCell ref="A137:J137"/>
    <mergeCell ref="A138:J138"/>
    <mergeCell ref="A131:J131"/>
    <mergeCell ref="A132:J132"/>
    <mergeCell ref="A133:J133"/>
    <mergeCell ref="A134:J134"/>
    <mergeCell ref="A127:J127"/>
    <mergeCell ref="A128:J128"/>
    <mergeCell ref="A129:J129"/>
    <mergeCell ref="A130:J130"/>
    <mergeCell ref="AR11:AR12"/>
    <mergeCell ref="AS11:AU11"/>
    <mergeCell ref="A117:J117"/>
    <mergeCell ref="A119:J119"/>
    <mergeCell ref="AJ11:AJ12"/>
    <mergeCell ref="AK11:AK12"/>
    <mergeCell ref="AL11:AP11"/>
    <mergeCell ref="AQ11:AQ12"/>
    <mergeCell ref="AF11:AF12"/>
    <mergeCell ref="AG11:AG12"/>
    <mergeCell ref="AH11:AH12"/>
    <mergeCell ref="AI11:AI12"/>
    <mergeCell ref="AB11:AB12"/>
    <mergeCell ref="AC11:AC12"/>
    <mergeCell ref="AD11:AD12"/>
    <mergeCell ref="AE11:AE12"/>
    <mergeCell ref="X11:X12"/>
    <mergeCell ref="Y11:Y12"/>
    <mergeCell ref="Z11:Z12"/>
    <mergeCell ref="AA11:AA12"/>
    <mergeCell ref="T11:T12"/>
    <mergeCell ref="U11:U12"/>
    <mergeCell ref="V11:V12"/>
    <mergeCell ref="W11:W12"/>
    <mergeCell ref="O11:O12"/>
    <mergeCell ref="P11:P12"/>
    <mergeCell ref="Q11:R11"/>
    <mergeCell ref="S11:S12"/>
    <mergeCell ref="K11:K12"/>
    <mergeCell ref="L11:L12"/>
    <mergeCell ref="M11:M12"/>
    <mergeCell ref="N11:N12"/>
    <mergeCell ref="A8:J8"/>
    <mergeCell ref="A9:J9"/>
    <mergeCell ref="A11:A12"/>
    <mergeCell ref="B11:B12"/>
    <mergeCell ref="C11:C12"/>
    <mergeCell ref="D11:E11"/>
    <mergeCell ref="F11:G11"/>
    <mergeCell ref="H11:H12"/>
    <mergeCell ref="I11:I12"/>
    <mergeCell ref="J11:J12"/>
  </mergeCells>
  <conditionalFormatting sqref="E44 E33 E24:E25">
    <cfRule type="cellIs" priority="1" dxfId="0" operator="lessThan" stopIfTrue="1">
      <formula>0</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Новая</cp:lastModifiedBy>
  <dcterms:created xsi:type="dcterms:W3CDTF">1996-10-08T23:32:33Z</dcterms:created>
  <dcterms:modified xsi:type="dcterms:W3CDTF">2012-12-10T10:14:34Z</dcterms:modified>
  <cp:category/>
  <cp:version/>
  <cp:contentType/>
  <cp:contentStatus/>
</cp:coreProperties>
</file>